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taszakn\Desktop\Sprawozdanie_Grupa Kapitałowa\31.12.2024\"/>
    </mc:Choice>
  </mc:AlternateContent>
  <xr:revisionPtr revIDLastSave="0" documentId="13_ncr:1_{B1D3E135-F993-4136-B51D-2164085C3C18}" xr6:coauthVersionLast="47" xr6:coauthVersionMax="47" xr10:uidLastSave="{00000000-0000-0000-0000-000000000000}"/>
  <bookViews>
    <workbookView xWindow="38280" yWindow="-120" windowWidth="38640" windowHeight="21120" xr2:uid="{76ACE0C4-4678-4AAB-8D2D-0755124A9636}"/>
  </bookViews>
  <sheets>
    <sheet name="dane" sheetId="1" r:id="rId1"/>
    <sheet name="wykresy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I23" i="1"/>
  <c r="H23" i="1"/>
  <c r="H24" i="1"/>
  <c r="G24" i="1"/>
  <c r="G23" i="1"/>
  <c r="F24" i="1" l="1"/>
  <c r="E24" i="1"/>
  <c r="D24" i="1"/>
  <c r="C24" i="1"/>
  <c r="B24" i="1"/>
  <c r="F23" i="1"/>
  <c r="E23" i="1"/>
  <c r="D23" i="1"/>
  <c r="C23" i="1"/>
  <c r="B23" i="1" l="1"/>
</calcChain>
</file>

<file path=xl/sharedStrings.xml><?xml version="1.0" encoding="utf-8"?>
<sst xmlns="http://schemas.openxmlformats.org/spreadsheetml/2006/main" count="24" uniqueCount="24">
  <si>
    <t>WYBRANE DANE FINANSOWE</t>
  </si>
  <si>
    <t>Przychody netto ze sprzedaży produktów, towarów i materiałów</t>
  </si>
  <si>
    <t>Zysk (strata) brutto ze sprzedaży</t>
  </si>
  <si>
    <t>Zysk (strata) ze sprzedaży</t>
  </si>
  <si>
    <t>Zysk (strata) z działalności operacyjnej</t>
  </si>
  <si>
    <t>EBITDA</t>
  </si>
  <si>
    <t xml:space="preserve">Zysk (strata) brutto </t>
  </si>
  <si>
    <t>Zysk (strata) netto</t>
  </si>
  <si>
    <t>Przepływy pieniężne netto z działalności operacyjnej</t>
  </si>
  <si>
    <t>Przepływy pieniężne netto z działalności inwestycyjnej</t>
  </si>
  <si>
    <t>Przepływy pieniężne netto z działalności finansowej</t>
  </si>
  <si>
    <t>Przepływy pieniężne netto – razem</t>
  </si>
  <si>
    <t>Aktywa / Pasywa razem</t>
  </si>
  <si>
    <t>Aktywa trwałe</t>
  </si>
  <si>
    <t>Aktywa obrotowe</t>
  </si>
  <si>
    <t>Kapitał własny przypadający akcjonariuszom emitenta</t>
  </si>
  <si>
    <t>Zobowiązania i rezerwy na zobowiązania</t>
  </si>
  <si>
    <t>Zobowiązania długoterminowe</t>
  </si>
  <si>
    <t>Zobowiązania krótkoterminowe</t>
  </si>
  <si>
    <t>Liczba akcji</t>
  </si>
  <si>
    <t>Zysk (strata) na jedną akcję zwykłą (w zł / EUR )</t>
  </si>
  <si>
    <t>Wartość księgowa na jedną akcję (w zł /EUR )</t>
  </si>
  <si>
    <t>Dywidenda wypłacona w danym okresie</t>
  </si>
  <si>
    <t>Rentowność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</si>
</sst>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;\(#,###,\);\-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20">
    <xf numFmtId="0" fontId="0" fillId="0" borderId="0" xfId="0"/>
    <xf numFmtId="164" fontId="3" fillId="0" borderId="0" xfId="0" applyNumberFormat="1" applyFont="1" applyAlignment="1">
      <alignment horizontal="right" vertical="center" wrapText="1"/>
    </xf>
    <xf numFmtId="0" fontId="3" fillId="2" borderId="0" xfId="1" applyFont="1" applyFill="1" applyAlignment="1">
      <alignment vertical="center" wrapText="1"/>
    </xf>
    <xf numFmtId="0" fontId="4" fillId="2" borderId="0" xfId="1" applyFont="1" applyFill="1" applyAlignment="1">
      <alignment horizontal="justify" vertical="center" wrapText="1"/>
    </xf>
    <xf numFmtId="0" fontId="3" fillId="2" borderId="2" xfId="1" applyFont="1" applyFill="1" applyBorder="1" applyAlignment="1">
      <alignment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4" fillId="2" borderId="2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3" fontId="3" fillId="0" borderId="0" xfId="0" applyNumberFormat="1" applyFont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4" fillId="2" borderId="3" xfId="1" applyFont="1" applyFill="1" applyBorder="1" applyAlignment="1">
      <alignment horizontal="justify" vertical="center" wrapText="1"/>
    </xf>
    <xf numFmtId="3" fontId="3" fillId="0" borderId="3" xfId="0" applyNumberFormat="1" applyFont="1" applyBorder="1" applyAlignment="1">
      <alignment horizontal="right" vertical="center" wrapText="1"/>
    </xf>
    <xf numFmtId="9" fontId="0" fillId="0" borderId="0" xfId="2" applyFont="1"/>
    <xf numFmtId="9" fontId="4" fillId="2" borderId="2" xfId="2" applyFont="1" applyFill="1" applyBorder="1" applyAlignment="1">
      <alignment horizontal="justify" vertical="center" wrapText="1"/>
    </xf>
    <xf numFmtId="9" fontId="3" fillId="0" borderId="2" xfId="2" applyFont="1" applyBorder="1" applyAlignment="1">
      <alignment horizontal="right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</cellXfs>
  <cellStyles count="3">
    <cellStyle name="Normalny" xfId="0" builtinId="0"/>
    <cellStyle name="Normalny 2" xfId="1" xr:uid="{A8E37DAA-E0A0-441C-8F37-0F075C2C43F6}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7766447944006999"/>
          <c:y val="0.26248888888888888"/>
          <c:w val="0.8028910761154856"/>
          <c:h val="0.63440769903762029"/>
        </c:manualLayout>
      </c:layout>
      <c:lineChart>
        <c:grouping val="standard"/>
        <c:varyColors val="0"/>
        <c:ser>
          <c:idx val="0"/>
          <c:order val="0"/>
          <c:tx>
            <c:strRef>
              <c:f>dane!$A$2</c:f>
              <c:strCache>
                <c:ptCount val="1"/>
                <c:pt idx="0">
                  <c:v>Przychody netto ze sprzedaży produktów, towarów i materiałów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dane!$B$1:$J$1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dane!$B$2:$J$2</c:f>
              <c:numCache>
                <c:formatCode>#\ ##0\ ;\(#\ ###\ \);\-</c:formatCode>
                <c:ptCount val="9"/>
                <c:pt idx="0">
                  <c:v>208537359.56019762</c:v>
                </c:pt>
                <c:pt idx="1">
                  <c:v>234745155.49429777</c:v>
                </c:pt>
                <c:pt idx="2">
                  <c:v>277569512.53463155</c:v>
                </c:pt>
                <c:pt idx="3">
                  <c:v>306289511.62579781</c:v>
                </c:pt>
                <c:pt idx="4">
                  <c:v>370808993.41498429</c:v>
                </c:pt>
                <c:pt idx="5">
                  <c:v>480584759.88557166</c:v>
                </c:pt>
                <c:pt idx="6">
                  <c:v>545715561.08158779</c:v>
                </c:pt>
                <c:pt idx="7">
                  <c:v>570935778.27676225</c:v>
                </c:pt>
                <c:pt idx="8">
                  <c:v>588007547.54019308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3-4D4C-9603-0C2D1585B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8861151"/>
        <c:axId val="758871967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dane!$A$3</c15:sqref>
                        </c15:formulaRef>
                      </c:ext>
                    </c:extLst>
                    <c:strCache>
                      <c:ptCount val="1"/>
                      <c:pt idx="0">
                        <c:v>Zysk (strata) brutto ze sprzedaży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dane!$B$3:$G$3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71316067.041653544</c:v>
                      </c:pt>
                      <c:pt idx="1">
                        <c:v>75353532.662612855</c:v>
                      </c:pt>
                      <c:pt idx="2">
                        <c:v>91157876.276659608</c:v>
                      </c:pt>
                      <c:pt idx="3">
                        <c:v>106009441.18450814</c:v>
                      </c:pt>
                      <c:pt idx="4">
                        <c:v>152336999.57188657</c:v>
                      </c:pt>
                      <c:pt idx="5">
                        <c:v>184388988.75522453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2403-4D4C-9603-0C2D1585B12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dane!$A$4</c15:sqref>
                        </c15:formulaRef>
                      </c:ext>
                    </c:extLst>
                    <c:strCache>
                      <c:ptCount val="1"/>
                      <c:pt idx="0">
                        <c:v>Zysk (strata) ze sprzedaży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dane!$B$4:$G$4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16636836.022300951</c:v>
                      </c:pt>
                      <c:pt idx="1">
                        <c:v>15217907.027664863</c:v>
                      </c:pt>
                      <c:pt idx="2">
                        <c:v>23750702.039023746</c:v>
                      </c:pt>
                      <c:pt idx="3">
                        <c:v>32953062.648853771</c:v>
                      </c:pt>
                      <c:pt idx="4">
                        <c:v>71695542.95440051</c:v>
                      </c:pt>
                      <c:pt idx="5">
                        <c:v>79649282.921876878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403-4D4C-9603-0C2D1585B12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dane!$A$5</c15:sqref>
                        </c15:formulaRef>
                      </c:ext>
                    </c:extLst>
                    <c:strCache>
                      <c:ptCount val="1"/>
                      <c:pt idx="0">
                        <c:v>Zysk (strata) z działalności operacyjnej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dane!$B$5:$G$5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16641797.628384665</c:v>
                      </c:pt>
                      <c:pt idx="1">
                        <c:v>14918056.88452334</c:v>
                      </c:pt>
                      <c:pt idx="2">
                        <c:v>20013981.653562754</c:v>
                      </c:pt>
                      <c:pt idx="3">
                        <c:v>31987039.910671256</c:v>
                      </c:pt>
                      <c:pt idx="4">
                        <c:v>69363281.776431605</c:v>
                      </c:pt>
                      <c:pt idx="5">
                        <c:v>83696050.52974771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403-4D4C-9603-0C2D1585B125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dane!$A$6</c15:sqref>
                        </c15:formulaRef>
                      </c:ext>
                    </c:extLst>
                    <c:strCache>
                      <c:ptCount val="1"/>
                      <c:pt idx="0">
                        <c:v>EBITDA</c:v>
                      </c:pt>
                    </c:strCache>
                  </c:strRef>
                </c:tx>
                <c:spPr>
                  <a:ln w="34925" cap="rnd">
                    <a:solidFill>
                      <a:schemeClr val="accent5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dane!$B$6:$G$6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24368290.024099994</c:v>
                      </c:pt>
                      <c:pt idx="1">
                        <c:v>21521382.117566425</c:v>
                      </c:pt>
                      <c:pt idx="2">
                        <c:v>26904109.567899812</c:v>
                      </c:pt>
                      <c:pt idx="3">
                        <c:v>44209713.931681335</c:v>
                      </c:pt>
                      <c:pt idx="4">
                        <c:v>80362800.971970722</c:v>
                      </c:pt>
                      <c:pt idx="5">
                        <c:v>97115637.123503134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403-4D4C-9603-0C2D1585B125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dane!$A$7</c15:sqref>
                        </c15:formulaRef>
                      </c:ext>
                    </c:extLst>
                    <c:strCache>
                      <c:ptCount val="1"/>
                      <c:pt idx="0">
                        <c:v>Zysk (strata) brutto </c:v>
                      </c:pt>
                    </c:strCache>
                  </c:strRef>
                </c:tx>
                <c:spPr>
                  <a:ln w="34925" cap="rnd">
                    <a:solidFill>
                      <a:schemeClr val="accent6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dane!$B$7:$G$7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15612460.064389998</c:v>
                      </c:pt>
                      <c:pt idx="1">
                        <c:v>15197923.2934104</c:v>
                      </c:pt>
                      <c:pt idx="2">
                        <c:v>21329650.211914491</c:v>
                      </c:pt>
                      <c:pt idx="3">
                        <c:v>30970560.429922827</c:v>
                      </c:pt>
                      <c:pt idx="4">
                        <c:v>69686471.52217187</c:v>
                      </c:pt>
                      <c:pt idx="5">
                        <c:v>81804275.794552714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403-4D4C-9603-0C2D1585B125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dane!$A$8</c15:sqref>
                        </c15:formulaRef>
                      </c:ext>
                    </c:extLst>
                    <c:strCache>
                      <c:ptCount val="1"/>
                      <c:pt idx="0">
                        <c:v>Zysk (strata) netto</c:v>
                      </c:pt>
                    </c:strCache>
                  </c:strRef>
                </c:tx>
                <c:spPr>
                  <a:ln w="3492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dane!$B$8:$G$8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13035407.479674263</c:v>
                      </c:pt>
                      <c:pt idx="1">
                        <c:v>15036535.531324435</c:v>
                      </c:pt>
                      <c:pt idx="2">
                        <c:v>20020816.630967204</c:v>
                      </c:pt>
                      <c:pt idx="3">
                        <c:v>25280729.748360999</c:v>
                      </c:pt>
                      <c:pt idx="4">
                        <c:v>56623024.249829531</c:v>
                      </c:pt>
                      <c:pt idx="5">
                        <c:v>66686284.6156376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2403-4D4C-9603-0C2D1585B125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dane!$A$9</c15:sqref>
                        </c15:formulaRef>
                      </c:ext>
                    </c:extLst>
                    <c:strCache>
                      <c:ptCount val="1"/>
                      <c:pt idx="0">
                        <c:v>Przepływy pieniężne netto z działalności operacyjnej</c:v>
                      </c:pt>
                    </c:strCache>
                  </c:strRef>
                </c:tx>
                <c:spPr>
                  <a:ln w="3492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dane!$B$9:$G$9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19078766.343243316</c:v>
                      </c:pt>
                      <c:pt idx="1">
                        <c:v>18397124.495800778</c:v>
                      </c:pt>
                      <c:pt idx="2">
                        <c:v>29159008.730304725</c:v>
                      </c:pt>
                      <c:pt idx="3">
                        <c:v>31721199.332896158</c:v>
                      </c:pt>
                      <c:pt idx="4">
                        <c:v>66130635.819490761</c:v>
                      </c:pt>
                      <c:pt idx="5">
                        <c:v>43185974.124744147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2403-4D4C-9603-0C2D1585B125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dane!$A$10</c15:sqref>
                        </c15:formulaRef>
                      </c:ext>
                    </c:extLst>
                    <c:strCache>
                      <c:ptCount val="1"/>
                      <c:pt idx="0">
                        <c:v>Przepływy pieniężne netto z działalności inwestycyjnej</c:v>
                      </c:pt>
                    </c:strCache>
                  </c:strRef>
                </c:tx>
                <c:spPr>
                  <a:ln w="3492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dane!$B$10:$G$10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-1455011.0573169966</c:v>
                      </c:pt>
                      <c:pt idx="1">
                        <c:v>-4210734.7727409992</c:v>
                      </c:pt>
                      <c:pt idx="2">
                        <c:v>-7445359.0325295031</c:v>
                      </c:pt>
                      <c:pt idx="3">
                        <c:v>-11891329.727430601</c:v>
                      </c:pt>
                      <c:pt idx="4">
                        <c:v>-21102319.906524483</c:v>
                      </c:pt>
                      <c:pt idx="5">
                        <c:v>-45251719.606134169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2403-4D4C-9603-0C2D1585B125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dane!$A$11</c15:sqref>
                        </c15:formulaRef>
                      </c:ext>
                    </c:extLst>
                    <c:strCache>
                      <c:ptCount val="1"/>
                      <c:pt idx="0">
                        <c:v>Przepływy pieniężne netto z działalności finansowej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dane!$B$11:$G$11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-42648021.755242839</c:v>
                      </c:pt>
                      <c:pt idx="1">
                        <c:v>-10018108.656703126</c:v>
                      </c:pt>
                      <c:pt idx="2">
                        <c:v>-24041564.120000001</c:v>
                      </c:pt>
                      <c:pt idx="3">
                        <c:v>-15519299.943851685</c:v>
                      </c:pt>
                      <c:pt idx="4">
                        <c:v>-45447948.530852981</c:v>
                      </c:pt>
                      <c:pt idx="5">
                        <c:v>16707.201817367226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2403-4D4C-9603-0C2D1585B125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dane!$A$12</c15:sqref>
                        </c15:formulaRef>
                      </c:ext>
                    </c:extLst>
                    <c:strCache>
                      <c:ptCount val="1"/>
                      <c:pt idx="0">
                        <c:v>Przepływy pieniężne netto – razem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dane!$B$12:$G$12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-25227560.069316521</c:v>
                      </c:pt>
                      <c:pt idx="1">
                        <c:v>4168281.0663566533</c:v>
                      </c:pt>
                      <c:pt idx="2">
                        <c:v>-2327914.4222247787</c:v>
                      </c:pt>
                      <c:pt idx="3">
                        <c:v>4310569.6616138723</c:v>
                      </c:pt>
                      <c:pt idx="4">
                        <c:v>-419632.61788669974</c:v>
                      </c:pt>
                      <c:pt idx="5">
                        <c:v>-2049038.2795726545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2403-4D4C-9603-0C2D1585B125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dane!$A$13</c15:sqref>
                        </c15:formulaRef>
                      </c:ext>
                    </c:extLst>
                    <c:strCache>
                      <c:ptCount val="1"/>
                      <c:pt idx="0">
                        <c:v>Aktywa / Pasywa razem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dane!$B$13:$G$13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184124745.54162374</c:v>
                      </c:pt>
                      <c:pt idx="1">
                        <c:v>186600969.80607766</c:v>
                      </c:pt>
                      <c:pt idx="2">
                        <c:v>193556103.27620044</c:v>
                      </c:pt>
                      <c:pt idx="3">
                        <c:v>209797307.37281168</c:v>
                      </c:pt>
                      <c:pt idx="4">
                        <c:v>248328560.35379779</c:v>
                      </c:pt>
                      <c:pt idx="5">
                        <c:v>353937354.03894401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2403-4D4C-9603-0C2D1585B125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dane!$A$14</c15:sqref>
                        </c15:formulaRef>
                      </c:ext>
                    </c:extLst>
                    <c:strCache>
                      <c:ptCount val="1"/>
                      <c:pt idx="0">
                        <c:v>Aktywa trwałe</c:v>
                      </c:pt>
                    </c:strCache>
                  </c:strRef>
                </c:tx>
                <c:spPr>
                  <a:ln w="3492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dane!$B$14:$G$14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95397167.110117644</c:v>
                      </c:pt>
                      <c:pt idx="1">
                        <c:v>90041459.907227382</c:v>
                      </c:pt>
                      <c:pt idx="2">
                        <c:v>91549687.155866265</c:v>
                      </c:pt>
                      <c:pt idx="3">
                        <c:v>106564180.28963801</c:v>
                      </c:pt>
                      <c:pt idx="4">
                        <c:v>116210156.47701739</c:v>
                      </c:pt>
                      <c:pt idx="5">
                        <c:v>147603401.8260411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2403-4D4C-9603-0C2D1585B125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dane!$A$15</c15:sqref>
                        </c15:formulaRef>
                      </c:ext>
                    </c:extLst>
                    <c:strCache>
                      <c:ptCount val="1"/>
                      <c:pt idx="0">
                        <c:v>Aktywa obrotowe</c:v>
                      </c:pt>
                    </c:strCache>
                  </c:strRef>
                </c:tx>
                <c:spPr>
                  <a:ln w="3492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dane!$B$15:$G$15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88727578.431506097</c:v>
                      </c:pt>
                      <c:pt idx="1">
                        <c:v>96559509.898850262</c:v>
                      </c:pt>
                      <c:pt idx="2">
                        <c:v>102006416.12033418</c:v>
                      </c:pt>
                      <c:pt idx="3">
                        <c:v>103233127.08317366</c:v>
                      </c:pt>
                      <c:pt idx="4">
                        <c:v>132118403.87678042</c:v>
                      </c:pt>
                      <c:pt idx="5">
                        <c:v>206333952.2129029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2403-4D4C-9603-0C2D1585B125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dane!$A$16</c15:sqref>
                        </c15:formulaRef>
                      </c:ext>
                    </c:extLst>
                    <c:strCache>
                      <c:ptCount val="1"/>
                      <c:pt idx="0">
                        <c:v>Kapitał własny przypadający akcjonariuszom emitenta</c:v>
                      </c:pt>
                    </c:strCache>
                  </c:strRef>
                </c:tx>
                <c:spPr>
                  <a:ln w="3492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dane!$B$16:$G$16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124302695.10526605</c:v>
                      </c:pt>
                      <c:pt idx="1">
                        <c:v>128514055.51371755</c:v>
                      </c:pt>
                      <c:pt idx="2">
                        <c:v>129211637.20488007</c:v>
                      </c:pt>
                      <c:pt idx="3">
                        <c:v>147473782.95788616</c:v>
                      </c:pt>
                      <c:pt idx="4">
                        <c:v>188675268.75250983</c:v>
                      </c:pt>
                      <c:pt idx="5">
                        <c:v>235167584.34899005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2403-4D4C-9603-0C2D1585B125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dane!$A$17</c15:sqref>
                        </c15:formulaRef>
                      </c:ext>
                    </c:extLst>
                    <c:strCache>
                      <c:ptCount val="1"/>
                      <c:pt idx="0">
                        <c:v>Zobowiązania i rezerwy na zobowiązania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dane!$B$17:$G$17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59822050.431052528</c:v>
                      </c:pt>
                      <c:pt idx="1">
                        <c:v>58086914.295868844</c:v>
                      </c:pt>
                      <c:pt idx="2">
                        <c:v>64344466.07388743</c:v>
                      </c:pt>
                      <c:pt idx="3">
                        <c:v>62323524.436667055</c:v>
                      </c:pt>
                      <c:pt idx="4">
                        <c:v>61059198.840351552</c:v>
                      </c:pt>
                      <c:pt idx="5">
                        <c:v>119623105.42452955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2403-4D4C-9603-0C2D1585B125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dane!$A$18</c15:sqref>
                        </c15:formulaRef>
                      </c:ext>
                    </c:extLst>
                    <c:strCache>
                      <c:ptCount val="1"/>
                      <c:pt idx="0">
                        <c:v>Zobowiązania długoterminowe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dane!$B$18:$G$18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17276280.143720001</c:v>
                      </c:pt>
                      <c:pt idx="1">
                        <c:v>434606.58389718726</c:v>
                      </c:pt>
                      <c:pt idx="2">
                        <c:v>1125660.3469999998</c:v>
                      </c:pt>
                      <c:pt idx="3">
                        <c:v>5081486.9347513346</c:v>
                      </c:pt>
                      <c:pt idx="4">
                        <c:v>3429788.1900000004</c:v>
                      </c:pt>
                      <c:pt idx="5">
                        <c:v>13682991.236323627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2403-4D4C-9603-0C2D1585B125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dane!$A$19</c15:sqref>
                        </c15:formulaRef>
                      </c:ext>
                    </c:extLst>
                    <c:strCache>
                      <c:ptCount val="1"/>
                      <c:pt idx="0">
                        <c:v>Zobowiązania krótkoterminowe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dane!$B$19:$G$19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42545770.287332527</c:v>
                      </c:pt>
                      <c:pt idx="1">
                        <c:v>57652307.711971655</c:v>
                      </c:pt>
                      <c:pt idx="2">
                        <c:v>63218805.726887435</c:v>
                      </c:pt>
                      <c:pt idx="3">
                        <c:v>57242037.501915731</c:v>
                      </c:pt>
                      <c:pt idx="4">
                        <c:v>56223503.410351545</c:v>
                      </c:pt>
                      <c:pt idx="5">
                        <c:v>105086778.46820593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2403-4D4C-9603-0C2D1585B125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dane!$A$20</c15:sqref>
                        </c15:formulaRef>
                      </c:ext>
                    </c:extLst>
                    <c:strCache>
                      <c:ptCount val="1"/>
                      <c:pt idx="0">
                        <c:v>Liczba akcji</c:v>
                      </c:pt>
                    </c:strCache>
                  </c:strRef>
                </c:tx>
                <c:spPr>
                  <a:ln w="3492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dane!$B$20:$G$20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11303320</c:v>
                      </c:pt>
                      <c:pt idx="1">
                        <c:v>11303320</c:v>
                      </c:pt>
                      <c:pt idx="2">
                        <c:v>11303320</c:v>
                      </c:pt>
                      <c:pt idx="3">
                        <c:v>10547063</c:v>
                      </c:pt>
                      <c:pt idx="4">
                        <c:v>10547063</c:v>
                      </c:pt>
                      <c:pt idx="5">
                        <c:v>10547063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2403-4D4C-9603-0C2D1585B125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dane!$A$21</c15:sqref>
                        </c15:formulaRef>
                      </c:ext>
                    </c:extLst>
                    <c:strCache>
                      <c:ptCount val="1"/>
                      <c:pt idx="0">
                        <c:v>Zysk (strata) na jedną akcję zwykłą (w zł / EUR )</c:v>
                      </c:pt>
                    </c:strCache>
                  </c:strRef>
                </c:tx>
                <c:spPr>
                  <a:ln w="3492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dane!$B$21:$G$21</c15:sqref>
                        </c15:formulaRef>
                      </c:ext>
                    </c:extLst>
                    <c:numCache>
                      <c:formatCode>#,##0.00</c:formatCode>
                      <c:ptCount val="6"/>
                      <c:pt idx="0">
                        <c:v>1.153237055986583</c:v>
                      </c:pt>
                      <c:pt idx="1">
                        <c:v>1.3302760190213525</c:v>
                      </c:pt>
                      <c:pt idx="2">
                        <c:v>1.7712332864120632</c:v>
                      </c:pt>
                      <c:pt idx="3">
                        <c:v>2.3969449834860188</c:v>
                      </c:pt>
                      <c:pt idx="4">
                        <c:v>5.3686058621086774</c:v>
                      </c:pt>
                      <c:pt idx="5">
                        <c:v>6.3227350225970582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2403-4D4C-9603-0C2D1585B125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dane!$A$22</c15:sqref>
                        </c15:formulaRef>
                      </c:ext>
                    </c:extLst>
                    <c:strCache>
                      <c:ptCount val="1"/>
                      <c:pt idx="0">
                        <c:v>Wartość księgowa na jedną akcję (w zł /EUR )</c:v>
                      </c:pt>
                    </c:strCache>
                  </c:strRef>
                </c:tx>
                <c:spPr>
                  <a:ln w="3492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dane!$B$22:$G$22</c15:sqref>
                        </c15:formulaRef>
                      </c:ext>
                    </c:extLst>
                    <c:numCache>
                      <c:formatCode>#,##0.00</c:formatCode>
                      <c:ptCount val="6"/>
                      <c:pt idx="0">
                        <c:v>10.997007525688563</c:v>
                      </c:pt>
                      <c:pt idx="1">
                        <c:v>11.369584822310395</c:v>
                      </c:pt>
                      <c:pt idx="2">
                        <c:v>11.431299583209187</c:v>
                      </c:pt>
                      <c:pt idx="3">
                        <c:v>13.982450181428343</c:v>
                      </c:pt>
                      <c:pt idx="4">
                        <c:v>17.888891794095649</c:v>
                      </c:pt>
                      <c:pt idx="5">
                        <c:v>22.296973512814901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2403-4D4C-9603-0C2D1585B125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dane!$A$23</c15:sqref>
                        </c15:formulaRef>
                      </c:ext>
                    </c:extLst>
                    <c:strCache>
                      <c:ptCount val="1"/>
                      <c:pt idx="0">
                        <c:v>Dywidenda wypłacona w danym okresie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dane!$B$23:$G$23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28258300</c:v>
                      </c:pt>
                      <c:pt idx="1">
                        <c:v>9607822</c:v>
                      </c:pt>
                      <c:pt idx="2">
                        <c:v>10172988</c:v>
                      </c:pt>
                      <c:pt idx="3">
                        <c:v>10547063</c:v>
                      </c:pt>
                      <c:pt idx="4">
                        <c:v>15820594.5</c:v>
                      </c:pt>
                      <c:pt idx="5">
                        <c:v>21094126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2403-4D4C-9603-0C2D1585B125}"/>
                  </c:ext>
                </c:extLst>
              </c15:ser>
            </c15:filteredLineSeries>
          </c:ext>
        </c:extLst>
      </c:lineChart>
      <c:catAx>
        <c:axId val="758861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58871967"/>
        <c:crosses val="autoZero"/>
        <c:auto val="1"/>
        <c:lblAlgn val="ctr"/>
        <c:lblOffset val="100"/>
        <c:noMultiLvlLbl val="0"/>
      </c:catAx>
      <c:valAx>
        <c:axId val="758871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58861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304155730533691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lineChart>
        <c:grouping val="standard"/>
        <c:varyColors val="0"/>
        <c:ser>
          <c:idx val="4"/>
          <c:order val="4"/>
          <c:tx>
            <c:strRef>
              <c:f>dane!$A$6</c:f>
              <c:strCache>
                <c:ptCount val="1"/>
                <c:pt idx="0">
                  <c:v>EBITDA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dane!$B$1:$J$1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dane!$B$6:$J$6</c:f>
              <c:numCache>
                <c:formatCode>#\ ##0\ ;\(#\ ###\ \);\-</c:formatCode>
                <c:ptCount val="9"/>
                <c:pt idx="0">
                  <c:v>24368290.024099994</c:v>
                </c:pt>
                <c:pt idx="1">
                  <c:v>21521382.117566425</c:v>
                </c:pt>
                <c:pt idx="2">
                  <c:v>26904109.567899812</c:v>
                </c:pt>
                <c:pt idx="3">
                  <c:v>44209713.931681335</c:v>
                </c:pt>
                <c:pt idx="4">
                  <c:v>80362800.971970722</c:v>
                </c:pt>
                <c:pt idx="5">
                  <c:v>97115637.123503134</c:v>
                </c:pt>
                <c:pt idx="6">
                  <c:v>68370281.826144591</c:v>
                </c:pt>
                <c:pt idx="7">
                  <c:v>103150306.75274222</c:v>
                </c:pt>
                <c:pt idx="8">
                  <c:v>127810132.11804116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43-461F-8456-B6D6C6332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8861151"/>
        <c:axId val="758871967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dane!$A$2</c15:sqref>
                        </c15:formulaRef>
                      </c:ext>
                    </c:extLst>
                    <c:strCache>
                      <c:ptCount val="1"/>
                      <c:pt idx="0">
                        <c:v>Przychody netto ze sprzedaży produktów, towarów i materiałów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dane!$B$2:$G$2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208537359.56019762</c:v>
                      </c:pt>
                      <c:pt idx="1">
                        <c:v>234745155.49429777</c:v>
                      </c:pt>
                      <c:pt idx="2">
                        <c:v>277569512.53463155</c:v>
                      </c:pt>
                      <c:pt idx="3">
                        <c:v>306289511.62579781</c:v>
                      </c:pt>
                      <c:pt idx="4">
                        <c:v>370808993.41498429</c:v>
                      </c:pt>
                      <c:pt idx="5">
                        <c:v>480584759.88557166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F143-461F-8456-B6D6C6332B08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dane!$A$3</c15:sqref>
                        </c15:formulaRef>
                      </c:ext>
                    </c:extLst>
                    <c:strCache>
                      <c:ptCount val="1"/>
                      <c:pt idx="0">
                        <c:v>Zysk (strata) brutto ze sprzedaży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dane!$B$3:$G$3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71316067.041653544</c:v>
                      </c:pt>
                      <c:pt idx="1">
                        <c:v>75353532.662612855</c:v>
                      </c:pt>
                      <c:pt idx="2">
                        <c:v>91157876.276659608</c:v>
                      </c:pt>
                      <c:pt idx="3">
                        <c:v>106009441.18450814</c:v>
                      </c:pt>
                      <c:pt idx="4">
                        <c:v>152336999.57188657</c:v>
                      </c:pt>
                      <c:pt idx="5">
                        <c:v>184388988.75522453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F143-461F-8456-B6D6C6332B08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dane!$A$4</c15:sqref>
                        </c15:formulaRef>
                      </c:ext>
                    </c:extLst>
                    <c:strCache>
                      <c:ptCount val="1"/>
                      <c:pt idx="0">
                        <c:v>Zysk (strata) ze sprzedaży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dane!$B$4:$G$4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16636836.022300951</c:v>
                      </c:pt>
                      <c:pt idx="1">
                        <c:v>15217907.027664863</c:v>
                      </c:pt>
                      <c:pt idx="2">
                        <c:v>23750702.039023746</c:v>
                      </c:pt>
                      <c:pt idx="3">
                        <c:v>32953062.648853771</c:v>
                      </c:pt>
                      <c:pt idx="4">
                        <c:v>71695542.95440051</c:v>
                      </c:pt>
                      <c:pt idx="5">
                        <c:v>79649282.921876878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143-461F-8456-B6D6C6332B08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dane!$A$5</c15:sqref>
                        </c15:formulaRef>
                      </c:ext>
                    </c:extLst>
                    <c:strCache>
                      <c:ptCount val="1"/>
                      <c:pt idx="0">
                        <c:v>Zysk (strata) z działalności operacyjnej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dane!$B$5:$G$5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16641797.628384665</c:v>
                      </c:pt>
                      <c:pt idx="1">
                        <c:v>14918056.88452334</c:v>
                      </c:pt>
                      <c:pt idx="2">
                        <c:v>20013981.653562754</c:v>
                      </c:pt>
                      <c:pt idx="3">
                        <c:v>31987039.910671256</c:v>
                      </c:pt>
                      <c:pt idx="4">
                        <c:v>69363281.776431605</c:v>
                      </c:pt>
                      <c:pt idx="5">
                        <c:v>83696050.52974771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143-461F-8456-B6D6C6332B08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dane!$A$7</c15:sqref>
                        </c15:formulaRef>
                      </c:ext>
                    </c:extLst>
                    <c:strCache>
                      <c:ptCount val="1"/>
                      <c:pt idx="0">
                        <c:v>Zysk (strata) brutto </c:v>
                      </c:pt>
                    </c:strCache>
                  </c:strRef>
                </c:tx>
                <c:spPr>
                  <a:ln w="34925" cap="rnd">
                    <a:solidFill>
                      <a:schemeClr val="accent6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dane!$B$7:$G$7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15612460.064389998</c:v>
                      </c:pt>
                      <c:pt idx="1">
                        <c:v>15197923.2934104</c:v>
                      </c:pt>
                      <c:pt idx="2">
                        <c:v>21329650.211914491</c:v>
                      </c:pt>
                      <c:pt idx="3">
                        <c:v>30970560.429922827</c:v>
                      </c:pt>
                      <c:pt idx="4">
                        <c:v>69686471.52217187</c:v>
                      </c:pt>
                      <c:pt idx="5">
                        <c:v>81804275.794552714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143-461F-8456-B6D6C6332B08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dane!$A$8</c15:sqref>
                        </c15:formulaRef>
                      </c:ext>
                    </c:extLst>
                    <c:strCache>
                      <c:ptCount val="1"/>
                      <c:pt idx="0">
                        <c:v>Zysk (strata) netto</c:v>
                      </c:pt>
                    </c:strCache>
                  </c:strRef>
                </c:tx>
                <c:spPr>
                  <a:ln w="3492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dane!$B$8:$G$8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13035407.479674263</c:v>
                      </c:pt>
                      <c:pt idx="1">
                        <c:v>15036535.531324435</c:v>
                      </c:pt>
                      <c:pt idx="2">
                        <c:v>20020816.630967204</c:v>
                      </c:pt>
                      <c:pt idx="3">
                        <c:v>25280729.748360999</c:v>
                      </c:pt>
                      <c:pt idx="4">
                        <c:v>56623024.249829531</c:v>
                      </c:pt>
                      <c:pt idx="5">
                        <c:v>66686284.6156376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143-461F-8456-B6D6C6332B08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dane!$A$9</c15:sqref>
                        </c15:formulaRef>
                      </c:ext>
                    </c:extLst>
                    <c:strCache>
                      <c:ptCount val="1"/>
                      <c:pt idx="0">
                        <c:v>Przepływy pieniężne netto z działalności operacyjnej</c:v>
                      </c:pt>
                    </c:strCache>
                  </c:strRef>
                </c:tx>
                <c:spPr>
                  <a:ln w="3492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dane!$B$9:$G$9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19078766.343243316</c:v>
                      </c:pt>
                      <c:pt idx="1">
                        <c:v>18397124.495800778</c:v>
                      </c:pt>
                      <c:pt idx="2">
                        <c:v>29159008.730304725</c:v>
                      </c:pt>
                      <c:pt idx="3">
                        <c:v>31721199.332896158</c:v>
                      </c:pt>
                      <c:pt idx="4">
                        <c:v>66130635.819490761</c:v>
                      </c:pt>
                      <c:pt idx="5">
                        <c:v>43185974.124744147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143-461F-8456-B6D6C6332B08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dane!$A$10</c15:sqref>
                        </c15:formulaRef>
                      </c:ext>
                    </c:extLst>
                    <c:strCache>
                      <c:ptCount val="1"/>
                      <c:pt idx="0">
                        <c:v>Przepływy pieniężne netto z działalności inwestycyjnej</c:v>
                      </c:pt>
                    </c:strCache>
                  </c:strRef>
                </c:tx>
                <c:spPr>
                  <a:ln w="3492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dane!$B$10:$G$10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-1455011.0573169966</c:v>
                      </c:pt>
                      <c:pt idx="1">
                        <c:v>-4210734.7727409992</c:v>
                      </c:pt>
                      <c:pt idx="2">
                        <c:v>-7445359.0325295031</c:v>
                      </c:pt>
                      <c:pt idx="3">
                        <c:v>-11891329.727430601</c:v>
                      </c:pt>
                      <c:pt idx="4">
                        <c:v>-21102319.906524483</c:v>
                      </c:pt>
                      <c:pt idx="5">
                        <c:v>-45251719.606134169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143-461F-8456-B6D6C6332B08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dane!$A$11</c15:sqref>
                        </c15:formulaRef>
                      </c:ext>
                    </c:extLst>
                    <c:strCache>
                      <c:ptCount val="1"/>
                      <c:pt idx="0">
                        <c:v>Przepływy pieniężne netto z działalności finansowej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dane!$B$11:$G$11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-42648021.755242839</c:v>
                      </c:pt>
                      <c:pt idx="1">
                        <c:v>-10018108.656703126</c:v>
                      </c:pt>
                      <c:pt idx="2">
                        <c:v>-24041564.120000001</c:v>
                      </c:pt>
                      <c:pt idx="3">
                        <c:v>-15519299.943851685</c:v>
                      </c:pt>
                      <c:pt idx="4">
                        <c:v>-45447948.530852981</c:v>
                      </c:pt>
                      <c:pt idx="5">
                        <c:v>16707.201817367226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143-461F-8456-B6D6C6332B08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dane!$A$12</c15:sqref>
                        </c15:formulaRef>
                      </c:ext>
                    </c:extLst>
                    <c:strCache>
                      <c:ptCount val="1"/>
                      <c:pt idx="0">
                        <c:v>Przepływy pieniężne netto – razem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dane!$B$12:$G$12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-25227560.069316521</c:v>
                      </c:pt>
                      <c:pt idx="1">
                        <c:v>4168281.0663566533</c:v>
                      </c:pt>
                      <c:pt idx="2">
                        <c:v>-2327914.4222247787</c:v>
                      </c:pt>
                      <c:pt idx="3">
                        <c:v>4310569.6616138723</c:v>
                      </c:pt>
                      <c:pt idx="4">
                        <c:v>-419632.61788669974</c:v>
                      </c:pt>
                      <c:pt idx="5">
                        <c:v>-2049038.2795726545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143-461F-8456-B6D6C6332B08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dane!$A$13</c15:sqref>
                        </c15:formulaRef>
                      </c:ext>
                    </c:extLst>
                    <c:strCache>
                      <c:ptCount val="1"/>
                      <c:pt idx="0">
                        <c:v>Aktywa / Pasywa razem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dane!$B$13:$G$13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184124745.54162374</c:v>
                      </c:pt>
                      <c:pt idx="1">
                        <c:v>186600969.80607766</c:v>
                      </c:pt>
                      <c:pt idx="2">
                        <c:v>193556103.27620044</c:v>
                      </c:pt>
                      <c:pt idx="3">
                        <c:v>209797307.37281168</c:v>
                      </c:pt>
                      <c:pt idx="4">
                        <c:v>248328560.35379779</c:v>
                      </c:pt>
                      <c:pt idx="5">
                        <c:v>353937354.03894401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143-461F-8456-B6D6C6332B08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dane!$A$14</c15:sqref>
                        </c15:formulaRef>
                      </c:ext>
                    </c:extLst>
                    <c:strCache>
                      <c:ptCount val="1"/>
                      <c:pt idx="0">
                        <c:v>Aktywa trwałe</c:v>
                      </c:pt>
                    </c:strCache>
                  </c:strRef>
                </c:tx>
                <c:spPr>
                  <a:ln w="3492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dane!$B$14:$G$14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95397167.110117644</c:v>
                      </c:pt>
                      <c:pt idx="1">
                        <c:v>90041459.907227382</c:v>
                      </c:pt>
                      <c:pt idx="2">
                        <c:v>91549687.155866265</c:v>
                      </c:pt>
                      <c:pt idx="3">
                        <c:v>106564180.28963801</c:v>
                      </c:pt>
                      <c:pt idx="4">
                        <c:v>116210156.47701739</c:v>
                      </c:pt>
                      <c:pt idx="5">
                        <c:v>147603401.8260411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F143-461F-8456-B6D6C6332B08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dane!$A$15</c15:sqref>
                        </c15:formulaRef>
                      </c:ext>
                    </c:extLst>
                    <c:strCache>
                      <c:ptCount val="1"/>
                      <c:pt idx="0">
                        <c:v>Aktywa obrotowe</c:v>
                      </c:pt>
                    </c:strCache>
                  </c:strRef>
                </c:tx>
                <c:spPr>
                  <a:ln w="3492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dane!$B$15:$G$15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88727578.431506097</c:v>
                      </c:pt>
                      <c:pt idx="1">
                        <c:v>96559509.898850262</c:v>
                      </c:pt>
                      <c:pt idx="2">
                        <c:v>102006416.12033418</c:v>
                      </c:pt>
                      <c:pt idx="3">
                        <c:v>103233127.08317366</c:v>
                      </c:pt>
                      <c:pt idx="4">
                        <c:v>132118403.87678042</c:v>
                      </c:pt>
                      <c:pt idx="5">
                        <c:v>206333952.2129029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F143-461F-8456-B6D6C6332B08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dane!$A$16</c15:sqref>
                        </c15:formulaRef>
                      </c:ext>
                    </c:extLst>
                    <c:strCache>
                      <c:ptCount val="1"/>
                      <c:pt idx="0">
                        <c:v>Kapitał własny przypadający akcjonariuszom emitenta</c:v>
                      </c:pt>
                    </c:strCache>
                  </c:strRef>
                </c:tx>
                <c:spPr>
                  <a:ln w="3492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dane!$B$16:$G$16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124302695.10526605</c:v>
                      </c:pt>
                      <c:pt idx="1">
                        <c:v>128514055.51371755</c:v>
                      </c:pt>
                      <c:pt idx="2">
                        <c:v>129211637.20488007</c:v>
                      </c:pt>
                      <c:pt idx="3">
                        <c:v>147473782.95788616</c:v>
                      </c:pt>
                      <c:pt idx="4">
                        <c:v>188675268.75250983</c:v>
                      </c:pt>
                      <c:pt idx="5">
                        <c:v>235167584.34899005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F143-461F-8456-B6D6C6332B08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dane!$A$17</c15:sqref>
                        </c15:formulaRef>
                      </c:ext>
                    </c:extLst>
                    <c:strCache>
                      <c:ptCount val="1"/>
                      <c:pt idx="0">
                        <c:v>Zobowiązania i rezerwy na zobowiązania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dane!$B$17:$G$17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59822050.431052528</c:v>
                      </c:pt>
                      <c:pt idx="1">
                        <c:v>58086914.295868844</c:v>
                      </c:pt>
                      <c:pt idx="2">
                        <c:v>64344466.07388743</c:v>
                      </c:pt>
                      <c:pt idx="3">
                        <c:v>62323524.436667055</c:v>
                      </c:pt>
                      <c:pt idx="4">
                        <c:v>61059198.840351552</c:v>
                      </c:pt>
                      <c:pt idx="5">
                        <c:v>119623105.42452955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F143-461F-8456-B6D6C6332B08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dane!$A$18</c15:sqref>
                        </c15:formulaRef>
                      </c:ext>
                    </c:extLst>
                    <c:strCache>
                      <c:ptCount val="1"/>
                      <c:pt idx="0">
                        <c:v>Zobowiązania długoterminowe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dane!$B$18:$G$18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17276280.143720001</c:v>
                      </c:pt>
                      <c:pt idx="1">
                        <c:v>434606.58389718726</c:v>
                      </c:pt>
                      <c:pt idx="2">
                        <c:v>1125660.3469999998</c:v>
                      </c:pt>
                      <c:pt idx="3">
                        <c:v>5081486.9347513346</c:v>
                      </c:pt>
                      <c:pt idx="4">
                        <c:v>3429788.1900000004</c:v>
                      </c:pt>
                      <c:pt idx="5">
                        <c:v>13682991.236323627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F143-461F-8456-B6D6C6332B08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dane!$A$19</c15:sqref>
                        </c15:formulaRef>
                      </c:ext>
                    </c:extLst>
                    <c:strCache>
                      <c:ptCount val="1"/>
                      <c:pt idx="0">
                        <c:v>Zobowiązania krótkoterminowe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dane!$B$19:$G$19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42545770.287332527</c:v>
                      </c:pt>
                      <c:pt idx="1">
                        <c:v>57652307.711971655</c:v>
                      </c:pt>
                      <c:pt idx="2">
                        <c:v>63218805.726887435</c:v>
                      </c:pt>
                      <c:pt idx="3">
                        <c:v>57242037.501915731</c:v>
                      </c:pt>
                      <c:pt idx="4">
                        <c:v>56223503.410351545</c:v>
                      </c:pt>
                      <c:pt idx="5">
                        <c:v>105086778.46820593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F143-461F-8456-B6D6C6332B08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dane!$A$20</c15:sqref>
                        </c15:formulaRef>
                      </c:ext>
                    </c:extLst>
                    <c:strCache>
                      <c:ptCount val="1"/>
                      <c:pt idx="0">
                        <c:v>Liczba akcji</c:v>
                      </c:pt>
                    </c:strCache>
                  </c:strRef>
                </c:tx>
                <c:spPr>
                  <a:ln w="3492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dane!$B$20:$G$20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11303320</c:v>
                      </c:pt>
                      <c:pt idx="1">
                        <c:v>11303320</c:v>
                      </c:pt>
                      <c:pt idx="2">
                        <c:v>11303320</c:v>
                      </c:pt>
                      <c:pt idx="3">
                        <c:v>10547063</c:v>
                      </c:pt>
                      <c:pt idx="4">
                        <c:v>10547063</c:v>
                      </c:pt>
                      <c:pt idx="5">
                        <c:v>10547063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F143-461F-8456-B6D6C6332B08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dane!$A$21</c15:sqref>
                        </c15:formulaRef>
                      </c:ext>
                    </c:extLst>
                    <c:strCache>
                      <c:ptCount val="1"/>
                      <c:pt idx="0">
                        <c:v>Zysk (strata) na jedną akcję zwykłą (w zł / EUR )</c:v>
                      </c:pt>
                    </c:strCache>
                  </c:strRef>
                </c:tx>
                <c:spPr>
                  <a:ln w="3492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dane!$B$21:$G$21</c15:sqref>
                        </c15:formulaRef>
                      </c:ext>
                    </c:extLst>
                    <c:numCache>
                      <c:formatCode>#,##0.00</c:formatCode>
                      <c:ptCount val="6"/>
                      <c:pt idx="0">
                        <c:v>1.153237055986583</c:v>
                      </c:pt>
                      <c:pt idx="1">
                        <c:v>1.3302760190213525</c:v>
                      </c:pt>
                      <c:pt idx="2">
                        <c:v>1.7712332864120632</c:v>
                      </c:pt>
                      <c:pt idx="3">
                        <c:v>2.3969449834860188</c:v>
                      </c:pt>
                      <c:pt idx="4">
                        <c:v>5.3686058621086774</c:v>
                      </c:pt>
                      <c:pt idx="5">
                        <c:v>6.3227350225970582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F143-461F-8456-B6D6C6332B08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dane!$A$22</c15:sqref>
                        </c15:formulaRef>
                      </c:ext>
                    </c:extLst>
                    <c:strCache>
                      <c:ptCount val="1"/>
                      <c:pt idx="0">
                        <c:v>Wartość księgowa na jedną akcję (w zł /EUR )</c:v>
                      </c:pt>
                    </c:strCache>
                  </c:strRef>
                </c:tx>
                <c:spPr>
                  <a:ln w="3492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dane!$B$22:$G$22</c15:sqref>
                        </c15:formulaRef>
                      </c:ext>
                    </c:extLst>
                    <c:numCache>
                      <c:formatCode>#,##0.00</c:formatCode>
                      <c:ptCount val="6"/>
                      <c:pt idx="0">
                        <c:v>10.997007525688563</c:v>
                      </c:pt>
                      <c:pt idx="1">
                        <c:v>11.369584822310395</c:v>
                      </c:pt>
                      <c:pt idx="2">
                        <c:v>11.431299583209187</c:v>
                      </c:pt>
                      <c:pt idx="3">
                        <c:v>13.982450181428343</c:v>
                      </c:pt>
                      <c:pt idx="4">
                        <c:v>17.888891794095649</c:v>
                      </c:pt>
                      <c:pt idx="5">
                        <c:v>22.296973512814901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F143-461F-8456-B6D6C6332B08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dane!$A$23</c15:sqref>
                        </c15:formulaRef>
                      </c:ext>
                    </c:extLst>
                    <c:strCache>
                      <c:ptCount val="1"/>
                      <c:pt idx="0">
                        <c:v>Dywidenda wypłacona w danym okresie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dane!$B$23:$G$23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28258300</c:v>
                      </c:pt>
                      <c:pt idx="1">
                        <c:v>9607822</c:v>
                      </c:pt>
                      <c:pt idx="2">
                        <c:v>10172988</c:v>
                      </c:pt>
                      <c:pt idx="3">
                        <c:v>10547063</c:v>
                      </c:pt>
                      <c:pt idx="4">
                        <c:v>15820594.5</c:v>
                      </c:pt>
                      <c:pt idx="5">
                        <c:v>21094126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F143-461F-8456-B6D6C6332B08}"/>
                  </c:ext>
                </c:extLst>
              </c15:ser>
            </c15:filteredLineSeries>
          </c:ext>
        </c:extLst>
      </c:lineChart>
      <c:catAx>
        <c:axId val="758861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58871967"/>
        <c:crosses val="autoZero"/>
        <c:auto val="1"/>
        <c:lblAlgn val="ctr"/>
        <c:lblOffset val="100"/>
        <c:noMultiLvlLbl val="0"/>
      </c:catAx>
      <c:valAx>
        <c:axId val="758871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58861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7804155730533681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lineChart>
        <c:grouping val="standard"/>
        <c:varyColors val="0"/>
        <c:ser>
          <c:idx val="6"/>
          <c:order val="6"/>
          <c:tx>
            <c:strRef>
              <c:f>dane!$A$8</c:f>
              <c:strCache>
                <c:ptCount val="1"/>
                <c:pt idx="0">
                  <c:v>Zysk (strata) netto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dane!$B$1:$J$1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dane!$B$8:$J$8</c:f>
              <c:numCache>
                <c:formatCode>#\ ##0\ ;\(#\ ###\ \);\-</c:formatCode>
                <c:ptCount val="9"/>
                <c:pt idx="0">
                  <c:v>13035407.479674263</c:v>
                </c:pt>
                <c:pt idx="1">
                  <c:v>15036535.531324435</c:v>
                </c:pt>
                <c:pt idx="2">
                  <c:v>20020816.630967204</c:v>
                </c:pt>
                <c:pt idx="3">
                  <c:v>25280729.748360999</c:v>
                </c:pt>
                <c:pt idx="4">
                  <c:v>56623024.249829531</c:v>
                </c:pt>
                <c:pt idx="5">
                  <c:v>66686284.6156376</c:v>
                </c:pt>
                <c:pt idx="6">
                  <c:v>40550701.313101634</c:v>
                </c:pt>
                <c:pt idx="7">
                  <c:v>66941611.718487211</c:v>
                </c:pt>
                <c:pt idx="8">
                  <c:v>81018402.181828737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581-4CB1-A85A-B911D1062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8861151"/>
        <c:axId val="758871967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dane!$A$2</c15:sqref>
                        </c15:formulaRef>
                      </c:ext>
                    </c:extLst>
                    <c:strCache>
                      <c:ptCount val="1"/>
                      <c:pt idx="0">
                        <c:v>Przychody netto ze sprzedaży produktów, towarów i materiałów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dane!$B$2:$G$2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208537359.56019762</c:v>
                      </c:pt>
                      <c:pt idx="1">
                        <c:v>234745155.49429777</c:v>
                      </c:pt>
                      <c:pt idx="2">
                        <c:v>277569512.53463155</c:v>
                      </c:pt>
                      <c:pt idx="3">
                        <c:v>306289511.62579781</c:v>
                      </c:pt>
                      <c:pt idx="4">
                        <c:v>370808993.41498429</c:v>
                      </c:pt>
                      <c:pt idx="5">
                        <c:v>480584759.88557166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2581-4CB1-A85A-B911D10623EC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dane!$A$3</c15:sqref>
                        </c15:formulaRef>
                      </c:ext>
                    </c:extLst>
                    <c:strCache>
                      <c:ptCount val="1"/>
                      <c:pt idx="0">
                        <c:v>Zysk (strata) brutto ze sprzedaży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dane!$B$3:$G$3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71316067.041653544</c:v>
                      </c:pt>
                      <c:pt idx="1">
                        <c:v>75353532.662612855</c:v>
                      </c:pt>
                      <c:pt idx="2">
                        <c:v>91157876.276659608</c:v>
                      </c:pt>
                      <c:pt idx="3">
                        <c:v>106009441.18450814</c:v>
                      </c:pt>
                      <c:pt idx="4">
                        <c:v>152336999.57188657</c:v>
                      </c:pt>
                      <c:pt idx="5">
                        <c:v>184388988.75522453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581-4CB1-A85A-B911D10623E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dane!$A$4</c15:sqref>
                        </c15:formulaRef>
                      </c:ext>
                    </c:extLst>
                    <c:strCache>
                      <c:ptCount val="1"/>
                      <c:pt idx="0">
                        <c:v>Zysk (strata) ze sprzedaży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dane!$B$4:$G$4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16636836.022300951</c:v>
                      </c:pt>
                      <c:pt idx="1">
                        <c:v>15217907.027664863</c:v>
                      </c:pt>
                      <c:pt idx="2">
                        <c:v>23750702.039023746</c:v>
                      </c:pt>
                      <c:pt idx="3">
                        <c:v>32953062.648853771</c:v>
                      </c:pt>
                      <c:pt idx="4">
                        <c:v>71695542.95440051</c:v>
                      </c:pt>
                      <c:pt idx="5">
                        <c:v>79649282.921876878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581-4CB1-A85A-B911D10623E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dane!$A$5</c15:sqref>
                        </c15:formulaRef>
                      </c:ext>
                    </c:extLst>
                    <c:strCache>
                      <c:ptCount val="1"/>
                      <c:pt idx="0">
                        <c:v>Zysk (strata) z działalności operacyjnej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dane!$B$5:$G$5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16641797.628384665</c:v>
                      </c:pt>
                      <c:pt idx="1">
                        <c:v>14918056.88452334</c:v>
                      </c:pt>
                      <c:pt idx="2">
                        <c:v>20013981.653562754</c:v>
                      </c:pt>
                      <c:pt idx="3">
                        <c:v>31987039.910671256</c:v>
                      </c:pt>
                      <c:pt idx="4">
                        <c:v>69363281.776431605</c:v>
                      </c:pt>
                      <c:pt idx="5">
                        <c:v>83696050.52974771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581-4CB1-A85A-B911D10623E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dane!$A$6</c15:sqref>
                        </c15:formulaRef>
                      </c:ext>
                    </c:extLst>
                    <c:strCache>
                      <c:ptCount val="1"/>
                      <c:pt idx="0">
                        <c:v>EBITDA</c:v>
                      </c:pt>
                    </c:strCache>
                  </c:strRef>
                </c:tx>
                <c:spPr>
                  <a:ln w="34925" cap="rnd">
                    <a:solidFill>
                      <a:schemeClr val="accent5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dane!$B$6:$G$6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24368290.024099994</c:v>
                      </c:pt>
                      <c:pt idx="1">
                        <c:v>21521382.117566425</c:v>
                      </c:pt>
                      <c:pt idx="2">
                        <c:v>26904109.567899812</c:v>
                      </c:pt>
                      <c:pt idx="3">
                        <c:v>44209713.931681335</c:v>
                      </c:pt>
                      <c:pt idx="4">
                        <c:v>80362800.971970722</c:v>
                      </c:pt>
                      <c:pt idx="5">
                        <c:v>97115637.123503134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2581-4CB1-A85A-B911D10623EC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dane!$A$7</c15:sqref>
                        </c15:formulaRef>
                      </c:ext>
                    </c:extLst>
                    <c:strCache>
                      <c:ptCount val="1"/>
                      <c:pt idx="0">
                        <c:v>Zysk (strata) brutto </c:v>
                      </c:pt>
                    </c:strCache>
                  </c:strRef>
                </c:tx>
                <c:spPr>
                  <a:ln w="34925" cap="rnd">
                    <a:solidFill>
                      <a:schemeClr val="accent6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dane!$B$7:$G$7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15612460.064389998</c:v>
                      </c:pt>
                      <c:pt idx="1">
                        <c:v>15197923.2934104</c:v>
                      </c:pt>
                      <c:pt idx="2">
                        <c:v>21329650.211914491</c:v>
                      </c:pt>
                      <c:pt idx="3">
                        <c:v>30970560.429922827</c:v>
                      </c:pt>
                      <c:pt idx="4">
                        <c:v>69686471.52217187</c:v>
                      </c:pt>
                      <c:pt idx="5">
                        <c:v>81804275.794552714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581-4CB1-A85A-B911D10623EC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dane!$A$9</c15:sqref>
                        </c15:formulaRef>
                      </c:ext>
                    </c:extLst>
                    <c:strCache>
                      <c:ptCount val="1"/>
                      <c:pt idx="0">
                        <c:v>Przepływy pieniężne netto z działalności operacyjnej</c:v>
                      </c:pt>
                    </c:strCache>
                  </c:strRef>
                </c:tx>
                <c:spPr>
                  <a:ln w="3492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dane!$B$9:$G$9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19078766.343243316</c:v>
                      </c:pt>
                      <c:pt idx="1">
                        <c:v>18397124.495800778</c:v>
                      </c:pt>
                      <c:pt idx="2">
                        <c:v>29159008.730304725</c:v>
                      </c:pt>
                      <c:pt idx="3">
                        <c:v>31721199.332896158</c:v>
                      </c:pt>
                      <c:pt idx="4">
                        <c:v>66130635.819490761</c:v>
                      </c:pt>
                      <c:pt idx="5">
                        <c:v>43185974.124744147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581-4CB1-A85A-B911D10623EC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dane!$A$10</c15:sqref>
                        </c15:formulaRef>
                      </c:ext>
                    </c:extLst>
                    <c:strCache>
                      <c:ptCount val="1"/>
                      <c:pt idx="0">
                        <c:v>Przepływy pieniężne netto z działalności inwestycyjnej</c:v>
                      </c:pt>
                    </c:strCache>
                  </c:strRef>
                </c:tx>
                <c:spPr>
                  <a:ln w="3492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dane!$B$10:$G$10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-1455011.0573169966</c:v>
                      </c:pt>
                      <c:pt idx="1">
                        <c:v>-4210734.7727409992</c:v>
                      </c:pt>
                      <c:pt idx="2">
                        <c:v>-7445359.0325295031</c:v>
                      </c:pt>
                      <c:pt idx="3">
                        <c:v>-11891329.727430601</c:v>
                      </c:pt>
                      <c:pt idx="4">
                        <c:v>-21102319.906524483</c:v>
                      </c:pt>
                      <c:pt idx="5">
                        <c:v>-45251719.606134169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581-4CB1-A85A-B911D10623EC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dane!$A$11</c15:sqref>
                        </c15:formulaRef>
                      </c:ext>
                    </c:extLst>
                    <c:strCache>
                      <c:ptCount val="1"/>
                      <c:pt idx="0">
                        <c:v>Przepływy pieniężne netto z działalności finansowej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dane!$B$11:$G$11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-42648021.755242839</c:v>
                      </c:pt>
                      <c:pt idx="1">
                        <c:v>-10018108.656703126</c:v>
                      </c:pt>
                      <c:pt idx="2">
                        <c:v>-24041564.120000001</c:v>
                      </c:pt>
                      <c:pt idx="3">
                        <c:v>-15519299.943851685</c:v>
                      </c:pt>
                      <c:pt idx="4">
                        <c:v>-45447948.530852981</c:v>
                      </c:pt>
                      <c:pt idx="5">
                        <c:v>16707.201817367226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581-4CB1-A85A-B911D10623EC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dane!$A$12</c15:sqref>
                        </c15:formulaRef>
                      </c:ext>
                    </c:extLst>
                    <c:strCache>
                      <c:ptCount val="1"/>
                      <c:pt idx="0">
                        <c:v>Przepływy pieniężne netto – razem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dane!$B$12:$G$12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-25227560.069316521</c:v>
                      </c:pt>
                      <c:pt idx="1">
                        <c:v>4168281.0663566533</c:v>
                      </c:pt>
                      <c:pt idx="2">
                        <c:v>-2327914.4222247787</c:v>
                      </c:pt>
                      <c:pt idx="3">
                        <c:v>4310569.6616138723</c:v>
                      </c:pt>
                      <c:pt idx="4">
                        <c:v>-419632.61788669974</c:v>
                      </c:pt>
                      <c:pt idx="5">
                        <c:v>-2049038.2795726545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581-4CB1-A85A-B911D10623EC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dane!$A$13</c15:sqref>
                        </c15:formulaRef>
                      </c:ext>
                    </c:extLst>
                    <c:strCache>
                      <c:ptCount val="1"/>
                      <c:pt idx="0">
                        <c:v>Aktywa / Pasywa razem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dane!$B$13:$G$13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184124745.54162374</c:v>
                      </c:pt>
                      <c:pt idx="1">
                        <c:v>186600969.80607766</c:v>
                      </c:pt>
                      <c:pt idx="2">
                        <c:v>193556103.27620044</c:v>
                      </c:pt>
                      <c:pt idx="3">
                        <c:v>209797307.37281168</c:v>
                      </c:pt>
                      <c:pt idx="4">
                        <c:v>248328560.35379779</c:v>
                      </c:pt>
                      <c:pt idx="5">
                        <c:v>353937354.03894401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581-4CB1-A85A-B911D10623EC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dane!$A$14</c15:sqref>
                        </c15:formulaRef>
                      </c:ext>
                    </c:extLst>
                    <c:strCache>
                      <c:ptCount val="1"/>
                      <c:pt idx="0">
                        <c:v>Aktywa trwałe</c:v>
                      </c:pt>
                    </c:strCache>
                  </c:strRef>
                </c:tx>
                <c:spPr>
                  <a:ln w="3492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dane!$B$14:$G$14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95397167.110117644</c:v>
                      </c:pt>
                      <c:pt idx="1">
                        <c:v>90041459.907227382</c:v>
                      </c:pt>
                      <c:pt idx="2">
                        <c:v>91549687.155866265</c:v>
                      </c:pt>
                      <c:pt idx="3">
                        <c:v>106564180.28963801</c:v>
                      </c:pt>
                      <c:pt idx="4">
                        <c:v>116210156.47701739</c:v>
                      </c:pt>
                      <c:pt idx="5">
                        <c:v>147603401.8260411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581-4CB1-A85A-B911D10623EC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dane!$A$15</c15:sqref>
                        </c15:formulaRef>
                      </c:ext>
                    </c:extLst>
                    <c:strCache>
                      <c:ptCount val="1"/>
                      <c:pt idx="0">
                        <c:v>Aktywa obrotowe</c:v>
                      </c:pt>
                    </c:strCache>
                  </c:strRef>
                </c:tx>
                <c:spPr>
                  <a:ln w="3492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dane!$B$15:$G$15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88727578.431506097</c:v>
                      </c:pt>
                      <c:pt idx="1">
                        <c:v>96559509.898850262</c:v>
                      </c:pt>
                      <c:pt idx="2">
                        <c:v>102006416.12033418</c:v>
                      </c:pt>
                      <c:pt idx="3">
                        <c:v>103233127.08317366</c:v>
                      </c:pt>
                      <c:pt idx="4">
                        <c:v>132118403.87678042</c:v>
                      </c:pt>
                      <c:pt idx="5">
                        <c:v>206333952.2129029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581-4CB1-A85A-B911D10623EC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dane!$A$16</c15:sqref>
                        </c15:formulaRef>
                      </c:ext>
                    </c:extLst>
                    <c:strCache>
                      <c:ptCount val="1"/>
                      <c:pt idx="0">
                        <c:v>Kapitał własny przypadający akcjonariuszom emitenta</c:v>
                      </c:pt>
                    </c:strCache>
                  </c:strRef>
                </c:tx>
                <c:spPr>
                  <a:ln w="3492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dane!$B$16:$G$16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124302695.10526605</c:v>
                      </c:pt>
                      <c:pt idx="1">
                        <c:v>128514055.51371755</c:v>
                      </c:pt>
                      <c:pt idx="2">
                        <c:v>129211637.20488007</c:v>
                      </c:pt>
                      <c:pt idx="3">
                        <c:v>147473782.95788616</c:v>
                      </c:pt>
                      <c:pt idx="4">
                        <c:v>188675268.75250983</c:v>
                      </c:pt>
                      <c:pt idx="5">
                        <c:v>235167584.34899005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581-4CB1-A85A-B911D10623EC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dane!$A$17</c15:sqref>
                        </c15:formulaRef>
                      </c:ext>
                    </c:extLst>
                    <c:strCache>
                      <c:ptCount val="1"/>
                      <c:pt idx="0">
                        <c:v>Zobowiązania i rezerwy na zobowiązania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dane!$B$17:$G$17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59822050.431052528</c:v>
                      </c:pt>
                      <c:pt idx="1">
                        <c:v>58086914.295868844</c:v>
                      </c:pt>
                      <c:pt idx="2">
                        <c:v>64344466.07388743</c:v>
                      </c:pt>
                      <c:pt idx="3">
                        <c:v>62323524.436667055</c:v>
                      </c:pt>
                      <c:pt idx="4">
                        <c:v>61059198.840351552</c:v>
                      </c:pt>
                      <c:pt idx="5">
                        <c:v>119623105.42452955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581-4CB1-A85A-B911D10623EC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dane!$A$18</c15:sqref>
                        </c15:formulaRef>
                      </c:ext>
                    </c:extLst>
                    <c:strCache>
                      <c:ptCount val="1"/>
                      <c:pt idx="0">
                        <c:v>Zobowiązania długoterminowe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dane!$B$18:$G$18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17276280.143720001</c:v>
                      </c:pt>
                      <c:pt idx="1">
                        <c:v>434606.58389718726</c:v>
                      </c:pt>
                      <c:pt idx="2">
                        <c:v>1125660.3469999998</c:v>
                      </c:pt>
                      <c:pt idx="3">
                        <c:v>5081486.9347513346</c:v>
                      </c:pt>
                      <c:pt idx="4">
                        <c:v>3429788.1900000004</c:v>
                      </c:pt>
                      <c:pt idx="5">
                        <c:v>13682991.236323627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2581-4CB1-A85A-B911D10623EC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dane!$A$19</c15:sqref>
                        </c15:formulaRef>
                      </c:ext>
                    </c:extLst>
                    <c:strCache>
                      <c:ptCount val="1"/>
                      <c:pt idx="0">
                        <c:v>Zobowiązania krótkoterminowe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dane!$B$19:$G$19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42545770.287332527</c:v>
                      </c:pt>
                      <c:pt idx="1">
                        <c:v>57652307.711971655</c:v>
                      </c:pt>
                      <c:pt idx="2">
                        <c:v>63218805.726887435</c:v>
                      </c:pt>
                      <c:pt idx="3">
                        <c:v>57242037.501915731</c:v>
                      </c:pt>
                      <c:pt idx="4">
                        <c:v>56223503.410351545</c:v>
                      </c:pt>
                      <c:pt idx="5">
                        <c:v>105086778.46820593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2581-4CB1-A85A-B911D10623EC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dane!$A$20</c15:sqref>
                        </c15:formulaRef>
                      </c:ext>
                    </c:extLst>
                    <c:strCache>
                      <c:ptCount val="1"/>
                      <c:pt idx="0">
                        <c:v>Liczba akcji</c:v>
                      </c:pt>
                    </c:strCache>
                  </c:strRef>
                </c:tx>
                <c:spPr>
                  <a:ln w="3492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dane!$B$20:$G$20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11303320</c:v>
                      </c:pt>
                      <c:pt idx="1">
                        <c:v>11303320</c:v>
                      </c:pt>
                      <c:pt idx="2">
                        <c:v>11303320</c:v>
                      </c:pt>
                      <c:pt idx="3">
                        <c:v>10547063</c:v>
                      </c:pt>
                      <c:pt idx="4">
                        <c:v>10547063</c:v>
                      </c:pt>
                      <c:pt idx="5">
                        <c:v>10547063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2581-4CB1-A85A-B911D10623EC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dane!$A$21</c15:sqref>
                        </c15:formulaRef>
                      </c:ext>
                    </c:extLst>
                    <c:strCache>
                      <c:ptCount val="1"/>
                      <c:pt idx="0">
                        <c:v>Zysk (strata) na jedną akcję zwykłą (w zł / EUR )</c:v>
                      </c:pt>
                    </c:strCache>
                  </c:strRef>
                </c:tx>
                <c:spPr>
                  <a:ln w="3492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dane!$B$21:$G$21</c15:sqref>
                        </c15:formulaRef>
                      </c:ext>
                    </c:extLst>
                    <c:numCache>
                      <c:formatCode>#,##0.00</c:formatCode>
                      <c:ptCount val="6"/>
                      <c:pt idx="0">
                        <c:v>1.153237055986583</c:v>
                      </c:pt>
                      <c:pt idx="1">
                        <c:v>1.3302760190213525</c:v>
                      </c:pt>
                      <c:pt idx="2">
                        <c:v>1.7712332864120632</c:v>
                      </c:pt>
                      <c:pt idx="3">
                        <c:v>2.3969449834860188</c:v>
                      </c:pt>
                      <c:pt idx="4">
                        <c:v>5.3686058621086774</c:v>
                      </c:pt>
                      <c:pt idx="5">
                        <c:v>6.3227350225970582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2581-4CB1-A85A-B911D10623EC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dane!$A$22</c15:sqref>
                        </c15:formulaRef>
                      </c:ext>
                    </c:extLst>
                    <c:strCache>
                      <c:ptCount val="1"/>
                      <c:pt idx="0">
                        <c:v>Wartość księgowa na jedną akcję (w zł /EUR )</c:v>
                      </c:pt>
                    </c:strCache>
                  </c:strRef>
                </c:tx>
                <c:spPr>
                  <a:ln w="3492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dane!$B$22:$G$22</c15:sqref>
                        </c15:formulaRef>
                      </c:ext>
                    </c:extLst>
                    <c:numCache>
                      <c:formatCode>#,##0.00</c:formatCode>
                      <c:ptCount val="6"/>
                      <c:pt idx="0">
                        <c:v>10.997007525688563</c:v>
                      </c:pt>
                      <c:pt idx="1">
                        <c:v>11.369584822310395</c:v>
                      </c:pt>
                      <c:pt idx="2">
                        <c:v>11.431299583209187</c:v>
                      </c:pt>
                      <c:pt idx="3">
                        <c:v>13.982450181428343</c:v>
                      </c:pt>
                      <c:pt idx="4">
                        <c:v>17.888891794095649</c:v>
                      </c:pt>
                      <c:pt idx="5">
                        <c:v>22.296973512814901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2581-4CB1-A85A-B911D10623EC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dane!$A$23</c15:sqref>
                        </c15:formulaRef>
                      </c:ext>
                    </c:extLst>
                    <c:strCache>
                      <c:ptCount val="1"/>
                      <c:pt idx="0">
                        <c:v>Dywidenda wypłacona w danym okresie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dane!$B$23:$G$23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28258300</c:v>
                      </c:pt>
                      <c:pt idx="1">
                        <c:v>9607822</c:v>
                      </c:pt>
                      <c:pt idx="2">
                        <c:v>10172988</c:v>
                      </c:pt>
                      <c:pt idx="3">
                        <c:v>10547063</c:v>
                      </c:pt>
                      <c:pt idx="4">
                        <c:v>15820594.5</c:v>
                      </c:pt>
                      <c:pt idx="5">
                        <c:v>21094126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2581-4CB1-A85A-B911D10623EC}"/>
                  </c:ext>
                </c:extLst>
              </c15:ser>
            </c15:filteredLineSeries>
          </c:ext>
        </c:extLst>
      </c:lineChart>
      <c:catAx>
        <c:axId val="758861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58871967"/>
        <c:crosses val="autoZero"/>
        <c:auto val="1"/>
        <c:lblAlgn val="ctr"/>
        <c:lblOffset val="100"/>
        <c:noMultiLvlLbl val="0"/>
      </c:catAx>
      <c:valAx>
        <c:axId val="758871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58861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693044619422566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lineChart>
        <c:grouping val="standard"/>
        <c:varyColors val="0"/>
        <c:ser>
          <c:idx val="11"/>
          <c:order val="11"/>
          <c:tx>
            <c:strRef>
              <c:f>dane!$A$13</c:f>
              <c:strCache>
                <c:ptCount val="1"/>
                <c:pt idx="0">
                  <c:v>Aktywa / Pasywa razem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dane!$B$1:$J$1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dane!$B$13:$J$13</c:f>
              <c:numCache>
                <c:formatCode>#\ ##0\ ;\(#\ ###\ \);\-</c:formatCode>
                <c:ptCount val="9"/>
                <c:pt idx="0">
                  <c:v>184124745.54162374</c:v>
                </c:pt>
                <c:pt idx="1">
                  <c:v>186600969.80607766</c:v>
                </c:pt>
                <c:pt idx="2">
                  <c:v>193556103.27620044</c:v>
                </c:pt>
                <c:pt idx="3">
                  <c:v>209797307.37281168</c:v>
                </c:pt>
                <c:pt idx="4">
                  <c:v>248328560.35379779</c:v>
                </c:pt>
                <c:pt idx="5">
                  <c:v>353937354.03894401</c:v>
                </c:pt>
                <c:pt idx="6">
                  <c:v>472104931.23754776</c:v>
                </c:pt>
                <c:pt idx="7">
                  <c:v>467520315.83596718</c:v>
                </c:pt>
                <c:pt idx="8">
                  <c:v>496706915.74698418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2BB-4352-9CBB-E6C4FF34B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8861151"/>
        <c:axId val="758871967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dane!$A$2</c15:sqref>
                        </c15:formulaRef>
                      </c:ext>
                    </c:extLst>
                    <c:strCache>
                      <c:ptCount val="1"/>
                      <c:pt idx="0">
                        <c:v>Przychody netto ze sprzedaży produktów, towarów i materiałów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dane!$B$2:$G$2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208537359.56019762</c:v>
                      </c:pt>
                      <c:pt idx="1">
                        <c:v>234745155.49429777</c:v>
                      </c:pt>
                      <c:pt idx="2">
                        <c:v>277569512.53463155</c:v>
                      </c:pt>
                      <c:pt idx="3">
                        <c:v>306289511.62579781</c:v>
                      </c:pt>
                      <c:pt idx="4">
                        <c:v>370808993.41498429</c:v>
                      </c:pt>
                      <c:pt idx="5">
                        <c:v>480584759.88557166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2BB-4352-9CBB-E6C4FF34BB83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dane!$A$3</c15:sqref>
                        </c15:formulaRef>
                      </c:ext>
                    </c:extLst>
                    <c:strCache>
                      <c:ptCount val="1"/>
                      <c:pt idx="0">
                        <c:v>Zysk (strata) brutto ze sprzedaży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dane!$B$3:$G$3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71316067.041653544</c:v>
                      </c:pt>
                      <c:pt idx="1">
                        <c:v>75353532.662612855</c:v>
                      </c:pt>
                      <c:pt idx="2">
                        <c:v>91157876.276659608</c:v>
                      </c:pt>
                      <c:pt idx="3">
                        <c:v>106009441.18450814</c:v>
                      </c:pt>
                      <c:pt idx="4">
                        <c:v>152336999.57188657</c:v>
                      </c:pt>
                      <c:pt idx="5">
                        <c:v>184388988.75522453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2BB-4352-9CBB-E6C4FF34BB83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dane!$A$4</c15:sqref>
                        </c15:formulaRef>
                      </c:ext>
                    </c:extLst>
                    <c:strCache>
                      <c:ptCount val="1"/>
                      <c:pt idx="0">
                        <c:v>Zysk (strata) ze sprzedaży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dane!$B$4:$G$4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16636836.022300951</c:v>
                      </c:pt>
                      <c:pt idx="1">
                        <c:v>15217907.027664863</c:v>
                      </c:pt>
                      <c:pt idx="2">
                        <c:v>23750702.039023746</c:v>
                      </c:pt>
                      <c:pt idx="3">
                        <c:v>32953062.648853771</c:v>
                      </c:pt>
                      <c:pt idx="4">
                        <c:v>71695542.95440051</c:v>
                      </c:pt>
                      <c:pt idx="5">
                        <c:v>79649282.921876878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2BB-4352-9CBB-E6C4FF34BB83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dane!$A$5</c15:sqref>
                        </c15:formulaRef>
                      </c:ext>
                    </c:extLst>
                    <c:strCache>
                      <c:ptCount val="1"/>
                      <c:pt idx="0">
                        <c:v>Zysk (strata) z działalności operacyjnej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dane!$B$5:$G$5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16641797.628384665</c:v>
                      </c:pt>
                      <c:pt idx="1">
                        <c:v>14918056.88452334</c:v>
                      </c:pt>
                      <c:pt idx="2">
                        <c:v>20013981.653562754</c:v>
                      </c:pt>
                      <c:pt idx="3">
                        <c:v>31987039.910671256</c:v>
                      </c:pt>
                      <c:pt idx="4">
                        <c:v>69363281.776431605</c:v>
                      </c:pt>
                      <c:pt idx="5">
                        <c:v>83696050.52974771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2BB-4352-9CBB-E6C4FF34BB83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dane!$A$6</c15:sqref>
                        </c15:formulaRef>
                      </c:ext>
                    </c:extLst>
                    <c:strCache>
                      <c:ptCount val="1"/>
                      <c:pt idx="0">
                        <c:v>EBITDA</c:v>
                      </c:pt>
                    </c:strCache>
                  </c:strRef>
                </c:tx>
                <c:spPr>
                  <a:ln w="34925" cap="rnd">
                    <a:solidFill>
                      <a:schemeClr val="accent5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dane!$B$6:$G$6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24368290.024099994</c:v>
                      </c:pt>
                      <c:pt idx="1">
                        <c:v>21521382.117566425</c:v>
                      </c:pt>
                      <c:pt idx="2">
                        <c:v>26904109.567899812</c:v>
                      </c:pt>
                      <c:pt idx="3">
                        <c:v>44209713.931681335</c:v>
                      </c:pt>
                      <c:pt idx="4">
                        <c:v>80362800.971970722</c:v>
                      </c:pt>
                      <c:pt idx="5">
                        <c:v>97115637.123503134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2BB-4352-9CBB-E6C4FF34BB83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dane!$A$7</c15:sqref>
                        </c15:formulaRef>
                      </c:ext>
                    </c:extLst>
                    <c:strCache>
                      <c:ptCount val="1"/>
                      <c:pt idx="0">
                        <c:v>Zysk (strata) brutto </c:v>
                      </c:pt>
                    </c:strCache>
                  </c:strRef>
                </c:tx>
                <c:spPr>
                  <a:ln w="34925" cap="rnd">
                    <a:solidFill>
                      <a:schemeClr val="accent6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dane!$B$7:$G$7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15612460.064389998</c:v>
                      </c:pt>
                      <c:pt idx="1">
                        <c:v>15197923.2934104</c:v>
                      </c:pt>
                      <c:pt idx="2">
                        <c:v>21329650.211914491</c:v>
                      </c:pt>
                      <c:pt idx="3">
                        <c:v>30970560.429922827</c:v>
                      </c:pt>
                      <c:pt idx="4">
                        <c:v>69686471.52217187</c:v>
                      </c:pt>
                      <c:pt idx="5">
                        <c:v>81804275.794552714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2BB-4352-9CBB-E6C4FF34BB83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dane!$A$8</c15:sqref>
                        </c15:formulaRef>
                      </c:ext>
                    </c:extLst>
                    <c:strCache>
                      <c:ptCount val="1"/>
                      <c:pt idx="0">
                        <c:v>Zysk (strata) netto</c:v>
                      </c:pt>
                    </c:strCache>
                  </c:strRef>
                </c:tx>
                <c:spPr>
                  <a:ln w="3492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dane!$B$8:$G$8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13035407.479674263</c:v>
                      </c:pt>
                      <c:pt idx="1">
                        <c:v>15036535.531324435</c:v>
                      </c:pt>
                      <c:pt idx="2">
                        <c:v>20020816.630967204</c:v>
                      </c:pt>
                      <c:pt idx="3">
                        <c:v>25280729.748360999</c:v>
                      </c:pt>
                      <c:pt idx="4">
                        <c:v>56623024.249829531</c:v>
                      </c:pt>
                      <c:pt idx="5">
                        <c:v>66686284.6156376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C2BB-4352-9CBB-E6C4FF34BB83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dane!$A$9</c15:sqref>
                        </c15:formulaRef>
                      </c:ext>
                    </c:extLst>
                    <c:strCache>
                      <c:ptCount val="1"/>
                      <c:pt idx="0">
                        <c:v>Przepływy pieniężne netto z działalności operacyjnej</c:v>
                      </c:pt>
                    </c:strCache>
                  </c:strRef>
                </c:tx>
                <c:spPr>
                  <a:ln w="3492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dane!$B$9:$G$9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19078766.343243316</c:v>
                      </c:pt>
                      <c:pt idx="1">
                        <c:v>18397124.495800778</c:v>
                      </c:pt>
                      <c:pt idx="2">
                        <c:v>29159008.730304725</c:v>
                      </c:pt>
                      <c:pt idx="3">
                        <c:v>31721199.332896158</c:v>
                      </c:pt>
                      <c:pt idx="4">
                        <c:v>66130635.819490761</c:v>
                      </c:pt>
                      <c:pt idx="5">
                        <c:v>43185974.124744147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2BB-4352-9CBB-E6C4FF34BB83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dane!$A$10</c15:sqref>
                        </c15:formulaRef>
                      </c:ext>
                    </c:extLst>
                    <c:strCache>
                      <c:ptCount val="1"/>
                      <c:pt idx="0">
                        <c:v>Przepływy pieniężne netto z działalności inwestycyjnej</c:v>
                      </c:pt>
                    </c:strCache>
                  </c:strRef>
                </c:tx>
                <c:spPr>
                  <a:ln w="3492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dane!$B$10:$G$10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-1455011.0573169966</c:v>
                      </c:pt>
                      <c:pt idx="1">
                        <c:v>-4210734.7727409992</c:v>
                      </c:pt>
                      <c:pt idx="2">
                        <c:v>-7445359.0325295031</c:v>
                      </c:pt>
                      <c:pt idx="3">
                        <c:v>-11891329.727430601</c:v>
                      </c:pt>
                      <c:pt idx="4">
                        <c:v>-21102319.906524483</c:v>
                      </c:pt>
                      <c:pt idx="5">
                        <c:v>-45251719.606134169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2BB-4352-9CBB-E6C4FF34BB83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dane!$A$11</c15:sqref>
                        </c15:formulaRef>
                      </c:ext>
                    </c:extLst>
                    <c:strCache>
                      <c:ptCount val="1"/>
                      <c:pt idx="0">
                        <c:v>Przepływy pieniężne netto z działalności finansowej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dane!$B$11:$G$11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-42648021.755242839</c:v>
                      </c:pt>
                      <c:pt idx="1">
                        <c:v>-10018108.656703126</c:v>
                      </c:pt>
                      <c:pt idx="2">
                        <c:v>-24041564.120000001</c:v>
                      </c:pt>
                      <c:pt idx="3">
                        <c:v>-15519299.943851685</c:v>
                      </c:pt>
                      <c:pt idx="4">
                        <c:v>-45447948.530852981</c:v>
                      </c:pt>
                      <c:pt idx="5">
                        <c:v>16707.201817367226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2BB-4352-9CBB-E6C4FF34BB83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dane!$A$12</c15:sqref>
                        </c15:formulaRef>
                      </c:ext>
                    </c:extLst>
                    <c:strCache>
                      <c:ptCount val="1"/>
                      <c:pt idx="0">
                        <c:v>Przepływy pieniężne netto – razem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dane!$B$12:$G$12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-25227560.069316521</c:v>
                      </c:pt>
                      <c:pt idx="1">
                        <c:v>4168281.0663566533</c:v>
                      </c:pt>
                      <c:pt idx="2">
                        <c:v>-2327914.4222247787</c:v>
                      </c:pt>
                      <c:pt idx="3">
                        <c:v>4310569.6616138723</c:v>
                      </c:pt>
                      <c:pt idx="4">
                        <c:v>-419632.61788669974</c:v>
                      </c:pt>
                      <c:pt idx="5">
                        <c:v>-2049038.2795726545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2BB-4352-9CBB-E6C4FF34BB83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dane!$A$14</c15:sqref>
                        </c15:formulaRef>
                      </c:ext>
                    </c:extLst>
                    <c:strCache>
                      <c:ptCount val="1"/>
                      <c:pt idx="0">
                        <c:v>Aktywa trwałe</c:v>
                      </c:pt>
                    </c:strCache>
                  </c:strRef>
                </c:tx>
                <c:spPr>
                  <a:ln w="3492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dane!$B$14:$G$14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95397167.110117644</c:v>
                      </c:pt>
                      <c:pt idx="1">
                        <c:v>90041459.907227382</c:v>
                      </c:pt>
                      <c:pt idx="2">
                        <c:v>91549687.155866265</c:v>
                      </c:pt>
                      <c:pt idx="3">
                        <c:v>106564180.28963801</c:v>
                      </c:pt>
                      <c:pt idx="4">
                        <c:v>116210156.47701739</c:v>
                      </c:pt>
                      <c:pt idx="5">
                        <c:v>147603401.8260411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C2BB-4352-9CBB-E6C4FF34BB83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dane!$A$15</c15:sqref>
                        </c15:formulaRef>
                      </c:ext>
                    </c:extLst>
                    <c:strCache>
                      <c:ptCount val="1"/>
                      <c:pt idx="0">
                        <c:v>Aktywa obrotowe</c:v>
                      </c:pt>
                    </c:strCache>
                  </c:strRef>
                </c:tx>
                <c:spPr>
                  <a:ln w="3492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dane!$B$15:$G$15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88727578.431506097</c:v>
                      </c:pt>
                      <c:pt idx="1">
                        <c:v>96559509.898850262</c:v>
                      </c:pt>
                      <c:pt idx="2">
                        <c:v>102006416.12033418</c:v>
                      </c:pt>
                      <c:pt idx="3">
                        <c:v>103233127.08317366</c:v>
                      </c:pt>
                      <c:pt idx="4">
                        <c:v>132118403.87678042</c:v>
                      </c:pt>
                      <c:pt idx="5">
                        <c:v>206333952.2129029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C2BB-4352-9CBB-E6C4FF34BB83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dane!$A$16</c15:sqref>
                        </c15:formulaRef>
                      </c:ext>
                    </c:extLst>
                    <c:strCache>
                      <c:ptCount val="1"/>
                      <c:pt idx="0">
                        <c:v>Kapitał własny przypadający akcjonariuszom emitenta</c:v>
                      </c:pt>
                    </c:strCache>
                  </c:strRef>
                </c:tx>
                <c:spPr>
                  <a:ln w="3492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dane!$B$16:$G$16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124302695.10526605</c:v>
                      </c:pt>
                      <c:pt idx="1">
                        <c:v>128514055.51371755</c:v>
                      </c:pt>
                      <c:pt idx="2">
                        <c:v>129211637.20488007</c:v>
                      </c:pt>
                      <c:pt idx="3">
                        <c:v>147473782.95788616</c:v>
                      </c:pt>
                      <c:pt idx="4">
                        <c:v>188675268.75250983</c:v>
                      </c:pt>
                      <c:pt idx="5">
                        <c:v>235167584.34899005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C2BB-4352-9CBB-E6C4FF34BB83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dane!$A$17</c15:sqref>
                        </c15:formulaRef>
                      </c:ext>
                    </c:extLst>
                    <c:strCache>
                      <c:ptCount val="1"/>
                      <c:pt idx="0">
                        <c:v>Zobowiązania i rezerwy na zobowiązania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dane!$B$17:$G$17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59822050.431052528</c:v>
                      </c:pt>
                      <c:pt idx="1">
                        <c:v>58086914.295868844</c:v>
                      </c:pt>
                      <c:pt idx="2">
                        <c:v>64344466.07388743</c:v>
                      </c:pt>
                      <c:pt idx="3">
                        <c:v>62323524.436667055</c:v>
                      </c:pt>
                      <c:pt idx="4">
                        <c:v>61059198.840351552</c:v>
                      </c:pt>
                      <c:pt idx="5">
                        <c:v>119623105.42452955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C2BB-4352-9CBB-E6C4FF34BB83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dane!$A$18</c15:sqref>
                        </c15:formulaRef>
                      </c:ext>
                    </c:extLst>
                    <c:strCache>
                      <c:ptCount val="1"/>
                      <c:pt idx="0">
                        <c:v>Zobowiązania długoterminowe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dane!$B$18:$G$18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17276280.143720001</c:v>
                      </c:pt>
                      <c:pt idx="1">
                        <c:v>434606.58389718726</c:v>
                      </c:pt>
                      <c:pt idx="2">
                        <c:v>1125660.3469999998</c:v>
                      </c:pt>
                      <c:pt idx="3">
                        <c:v>5081486.9347513346</c:v>
                      </c:pt>
                      <c:pt idx="4">
                        <c:v>3429788.1900000004</c:v>
                      </c:pt>
                      <c:pt idx="5">
                        <c:v>13682991.236323627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C2BB-4352-9CBB-E6C4FF34BB83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dane!$A$19</c15:sqref>
                        </c15:formulaRef>
                      </c:ext>
                    </c:extLst>
                    <c:strCache>
                      <c:ptCount val="1"/>
                      <c:pt idx="0">
                        <c:v>Zobowiązania krótkoterminowe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dane!$B$19:$G$19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42545770.287332527</c:v>
                      </c:pt>
                      <c:pt idx="1">
                        <c:v>57652307.711971655</c:v>
                      </c:pt>
                      <c:pt idx="2">
                        <c:v>63218805.726887435</c:v>
                      </c:pt>
                      <c:pt idx="3">
                        <c:v>57242037.501915731</c:v>
                      </c:pt>
                      <c:pt idx="4">
                        <c:v>56223503.410351545</c:v>
                      </c:pt>
                      <c:pt idx="5">
                        <c:v>105086778.46820593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C2BB-4352-9CBB-E6C4FF34BB83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dane!$A$20</c15:sqref>
                        </c15:formulaRef>
                      </c:ext>
                    </c:extLst>
                    <c:strCache>
                      <c:ptCount val="1"/>
                      <c:pt idx="0">
                        <c:v>Liczba akcji</c:v>
                      </c:pt>
                    </c:strCache>
                  </c:strRef>
                </c:tx>
                <c:spPr>
                  <a:ln w="3492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dane!$B$20:$G$20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11303320</c:v>
                      </c:pt>
                      <c:pt idx="1">
                        <c:v>11303320</c:v>
                      </c:pt>
                      <c:pt idx="2">
                        <c:v>11303320</c:v>
                      </c:pt>
                      <c:pt idx="3">
                        <c:v>10547063</c:v>
                      </c:pt>
                      <c:pt idx="4">
                        <c:v>10547063</c:v>
                      </c:pt>
                      <c:pt idx="5">
                        <c:v>10547063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C2BB-4352-9CBB-E6C4FF34BB83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dane!$A$21</c15:sqref>
                        </c15:formulaRef>
                      </c:ext>
                    </c:extLst>
                    <c:strCache>
                      <c:ptCount val="1"/>
                      <c:pt idx="0">
                        <c:v>Zysk (strata) na jedną akcję zwykłą (w zł / EUR )</c:v>
                      </c:pt>
                    </c:strCache>
                  </c:strRef>
                </c:tx>
                <c:spPr>
                  <a:ln w="3492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dane!$B$21:$G$21</c15:sqref>
                        </c15:formulaRef>
                      </c:ext>
                    </c:extLst>
                    <c:numCache>
                      <c:formatCode>#,##0.00</c:formatCode>
                      <c:ptCount val="6"/>
                      <c:pt idx="0">
                        <c:v>1.153237055986583</c:v>
                      </c:pt>
                      <c:pt idx="1">
                        <c:v>1.3302760190213525</c:v>
                      </c:pt>
                      <c:pt idx="2">
                        <c:v>1.7712332864120632</c:v>
                      </c:pt>
                      <c:pt idx="3">
                        <c:v>2.3969449834860188</c:v>
                      </c:pt>
                      <c:pt idx="4">
                        <c:v>5.3686058621086774</c:v>
                      </c:pt>
                      <c:pt idx="5">
                        <c:v>6.3227350225970582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C2BB-4352-9CBB-E6C4FF34BB83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dane!$A$22</c15:sqref>
                        </c15:formulaRef>
                      </c:ext>
                    </c:extLst>
                    <c:strCache>
                      <c:ptCount val="1"/>
                      <c:pt idx="0">
                        <c:v>Wartość księgowa na jedną akcję (w zł /EUR )</c:v>
                      </c:pt>
                    </c:strCache>
                  </c:strRef>
                </c:tx>
                <c:spPr>
                  <a:ln w="3492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dane!$B$22:$G$22</c15:sqref>
                        </c15:formulaRef>
                      </c:ext>
                    </c:extLst>
                    <c:numCache>
                      <c:formatCode>#,##0.00</c:formatCode>
                      <c:ptCount val="6"/>
                      <c:pt idx="0">
                        <c:v>10.997007525688563</c:v>
                      </c:pt>
                      <c:pt idx="1">
                        <c:v>11.369584822310395</c:v>
                      </c:pt>
                      <c:pt idx="2">
                        <c:v>11.431299583209187</c:v>
                      </c:pt>
                      <c:pt idx="3">
                        <c:v>13.982450181428343</c:v>
                      </c:pt>
                      <c:pt idx="4">
                        <c:v>17.888891794095649</c:v>
                      </c:pt>
                      <c:pt idx="5">
                        <c:v>22.296973512814901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C2BB-4352-9CBB-E6C4FF34BB83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dane!$A$23</c15:sqref>
                        </c15:formulaRef>
                      </c:ext>
                    </c:extLst>
                    <c:strCache>
                      <c:ptCount val="1"/>
                      <c:pt idx="0">
                        <c:v>Dywidenda wypłacona w danym okresie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dane!$B$23:$G$23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28258300</c:v>
                      </c:pt>
                      <c:pt idx="1">
                        <c:v>9607822</c:v>
                      </c:pt>
                      <c:pt idx="2">
                        <c:v>10172988</c:v>
                      </c:pt>
                      <c:pt idx="3">
                        <c:v>10547063</c:v>
                      </c:pt>
                      <c:pt idx="4">
                        <c:v>15820594.5</c:v>
                      </c:pt>
                      <c:pt idx="5">
                        <c:v>21094126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C2BB-4352-9CBB-E6C4FF34BB83}"/>
                  </c:ext>
                </c:extLst>
              </c15:ser>
            </c15:filteredLineSeries>
          </c:ext>
        </c:extLst>
      </c:lineChart>
      <c:catAx>
        <c:axId val="758861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58871967"/>
        <c:crosses val="autoZero"/>
        <c:auto val="1"/>
        <c:lblAlgn val="ctr"/>
        <c:lblOffset val="100"/>
        <c:noMultiLvlLbl val="0"/>
      </c:catAx>
      <c:valAx>
        <c:axId val="758871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58861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l-PL"/>
              <a:t>Wypłacone</a:t>
            </a:r>
            <a:r>
              <a:rPr lang="pl-PL" baseline="0"/>
              <a:t> dywidendy</a:t>
            </a:r>
            <a:endParaRPr lang="en-US"/>
          </a:p>
        </c:rich>
      </c:tx>
      <c:layout>
        <c:manualLayout>
          <c:xMode val="edge"/>
          <c:yMode val="edge"/>
          <c:x val="0.1678471128608923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1"/>
          <c:order val="21"/>
          <c:tx>
            <c:strRef>
              <c:f>dane!$A$23</c:f>
              <c:strCache>
                <c:ptCount val="1"/>
                <c:pt idx="0">
                  <c:v>Dywidenda wypłacona w danym okresie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4">
                  <a:lumMod val="8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dane!$B$1:$J$1</c:f>
              <c:numCache>
                <c:formatCode>General</c:formatCode>
                <c:ptCount val="9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</c:numCache>
            </c:numRef>
          </c:cat>
          <c:val>
            <c:numRef>
              <c:f>dane!$B$23:$J$23</c:f>
              <c:numCache>
                <c:formatCode>#,##0</c:formatCode>
                <c:ptCount val="9"/>
                <c:pt idx="0">
                  <c:v>28258300</c:v>
                </c:pt>
                <c:pt idx="1">
                  <c:v>9607822</c:v>
                </c:pt>
                <c:pt idx="2">
                  <c:v>10172988</c:v>
                </c:pt>
                <c:pt idx="3">
                  <c:v>10547063</c:v>
                </c:pt>
                <c:pt idx="4">
                  <c:v>15820594.5</c:v>
                </c:pt>
                <c:pt idx="5">
                  <c:v>21094126</c:v>
                </c:pt>
                <c:pt idx="6">
                  <c:v>21094126</c:v>
                </c:pt>
                <c:pt idx="7">
                  <c:v>21094126</c:v>
                </c:pt>
                <c:pt idx="8">
                  <c:v>31641189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4D55-41E7-8FD1-253678700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8861151"/>
        <c:axId val="758871967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dane!$A$2</c15:sqref>
                        </c15:formulaRef>
                      </c:ext>
                    </c:extLst>
                    <c:strCache>
                      <c:ptCount val="1"/>
                      <c:pt idx="0">
                        <c:v>Przychody netto ze sprzedaży produktów, towarów i materiałów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dane!$B$2:$G$2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208537359.56019762</c:v>
                      </c:pt>
                      <c:pt idx="1">
                        <c:v>234745155.49429777</c:v>
                      </c:pt>
                      <c:pt idx="2">
                        <c:v>277569512.53463155</c:v>
                      </c:pt>
                      <c:pt idx="3">
                        <c:v>306289511.62579781</c:v>
                      </c:pt>
                      <c:pt idx="4">
                        <c:v>370808993.41498429</c:v>
                      </c:pt>
                      <c:pt idx="5">
                        <c:v>480584759.88557166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D55-41E7-8FD1-25367870028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dane!$A$3</c15:sqref>
                        </c15:formulaRef>
                      </c:ext>
                    </c:extLst>
                    <c:strCache>
                      <c:ptCount val="1"/>
                      <c:pt idx="0">
                        <c:v>Zysk (strata) brutto ze sprzedaży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dane!$B$3:$G$3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71316067.041653544</c:v>
                      </c:pt>
                      <c:pt idx="1">
                        <c:v>75353532.662612855</c:v>
                      </c:pt>
                      <c:pt idx="2">
                        <c:v>91157876.276659608</c:v>
                      </c:pt>
                      <c:pt idx="3">
                        <c:v>106009441.18450814</c:v>
                      </c:pt>
                      <c:pt idx="4">
                        <c:v>152336999.57188657</c:v>
                      </c:pt>
                      <c:pt idx="5">
                        <c:v>184388988.75522453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D55-41E7-8FD1-25367870028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dane!$A$4</c15:sqref>
                        </c15:formulaRef>
                      </c:ext>
                    </c:extLst>
                    <c:strCache>
                      <c:ptCount val="1"/>
                      <c:pt idx="0">
                        <c:v>Zysk (strata) ze sprzedaży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dane!$B$4:$G$4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16636836.022300951</c:v>
                      </c:pt>
                      <c:pt idx="1">
                        <c:v>15217907.027664863</c:v>
                      </c:pt>
                      <c:pt idx="2">
                        <c:v>23750702.039023746</c:v>
                      </c:pt>
                      <c:pt idx="3">
                        <c:v>32953062.648853771</c:v>
                      </c:pt>
                      <c:pt idx="4">
                        <c:v>71695542.95440051</c:v>
                      </c:pt>
                      <c:pt idx="5">
                        <c:v>79649282.921876878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D55-41E7-8FD1-25367870028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dane!$A$5</c15:sqref>
                        </c15:formulaRef>
                      </c:ext>
                    </c:extLst>
                    <c:strCache>
                      <c:ptCount val="1"/>
                      <c:pt idx="0">
                        <c:v>Zysk (strata) z działalności operacyjnej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dane!$B$5:$G$5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16641797.628384665</c:v>
                      </c:pt>
                      <c:pt idx="1">
                        <c:v>14918056.88452334</c:v>
                      </c:pt>
                      <c:pt idx="2">
                        <c:v>20013981.653562754</c:v>
                      </c:pt>
                      <c:pt idx="3">
                        <c:v>31987039.910671256</c:v>
                      </c:pt>
                      <c:pt idx="4">
                        <c:v>69363281.776431605</c:v>
                      </c:pt>
                      <c:pt idx="5">
                        <c:v>83696050.52974771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D55-41E7-8FD1-25367870028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dane!$A$6</c15:sqref>
                        </c15:formulaRef>
                      </c:ext>
                    </c:extLst>
                    <c:strCache>
                      <c:ptCount val="1"/>
                      <c:pt idx="0">
                        <c:v>EBITDA</c:v>
                      </c:pt>
                    </c:strCache>
                  </c:strRef>
                </c:tx>
                <c:spPr>
                  <a:ln w="34925" cap="rnd">
                    <a:solidFill>
                      <a:schemeClr val="accent5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dane!$B$6:$G$6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24368290.024099994</c:v>
                      </c:pt>
                      <c:pt idx="1">
                        <c:v>21521382.117566425</c:v>
                      </c:pt>
                      <c:pt idx="2">
                        <c:v>26904109.567899812</c:v>
                      </c:pt>
                      <c:pt idx="3">
                        <c:v>44209713.931681335</c:v>
                      </c:pt>
                      <c:pt idx="4">
                        <c:v>80362800.971970722</c:v>
                      </c:pt>
                      <c:pt idx="5">
                        <c:v>97115637.123503134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D55-41E7-8FD1-25367870028B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dane!$A$7</c15:sqref>
                        </c15:formulaRef>
                      </c:ext>
                    </c:extLst>
                    <c:strCache>
                      <c:ptCount val="1"/>
                      <c:pt idx="0">
                        <c:v>Zysk (strata) brutto </c:v>
                      </c:pt>
                    </c:strCache>
                  </c:strRef>
                </c:tx>
                <c:spPr>
                  <a:ln w="34925" cap="rnd">
                    <a:solidFill>
                      <a:schemeClr val="accent6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dane!$B$7:$G$7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15612460.064389998</c:v>
                      </c:pt>
                      <c:pt idx="1">
                        <c:v>15197923.2934104</c:v>
                      </c:pt>
                      <c:pt idx="2">
                        <c:v>21329650.211914491</c:v>
                      </c:pt>
                      <c:pt idx="3">
                        <c:v>30970560.429922827</c:v>
                      </c:pt>
                      <c:pt idx="4">
                        <c:v>69686471.52217187</c:v>
                      </c:pt>
                      <c:pt idx="5">
                        <c:v>81804275.794552714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D55-41E7-8FD1-25367870028B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dane!$A$8</c15:sqref>
                        </c15:formulaRef>
                      </c:ext>
                    </c:extLst>
                    <c:strCache>
                      <c:ptCount val="1"/>
                      <c:pt idx="0">
                        <c:v>Zysk (strata) netto</c:v>
                      </c:pt>
                    </c:strCache>
                  </c:strRef>
                </c:tx>
                <c:spPr>
                  <a:ln w="3492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dane!$B$8:$G$8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13035407.479674263</c:v>
                      </c:pt>
                      <c:pt idx="1">
                        <c:v>15036535.531324435</c:v>
                      </c:pt>
                      <c:pt idx="2">
                        <c:v>20020816.630967204</c:v>
                      </c:pt>
                      <c:pt idx="3">
                        <c:v>25280729.748360999</c:v>
                      </c:pt>
                      <c:pt idx="4">
                        <c:v>56623024.249829531</c:v>
                      </c:pt>
                      <c:pt idx="5">
                        <c:v>66686284.6156376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D55-41E7-8FD1-25367870028B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dane!$A$9</c15:sqref>
                        </c15:formulaRef>
                      </c:ext>
                    </c:extLst>
                    <c:strCache>
                      <c:ptCount val="1"/>
                      <c:pt idx="0">
                        <c:v>Przepływy pieniężne netto z działalności operacyjnej</c:v>
                      </c:pt>
                    </c:strCache>
                  </c:strRef>
                </c:tx>
                <c:spPr>
                  <a:ln w="3492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dane!$B$9:$G$9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19078766.343243316</c:v>
                      </c:pt>
                      <c:pt idx="1">
                        <c:v>18397124.495800778</c:v>
                      </c:pt>
                      <c:pt idx="2">
                        <c:v>29159008.730304725</c:v>
                      </c:pt>
                      <c:pt idx="3">
                        <c:v>31721199.332896158</c:v>
                      </c:pt>
                      <c:pt idx="4">
                        <c:v>66130635.819490761</c:v>
                      </c:pt>
                      <c:pt idx="5">
                        <c:v>43185974.124744147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D55-41E7-8FD1-25367870028B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dane!$A$10</c15:sqref>
                        </c15:formulaRef>
                      </c:ext>
                    </c:extLst>
                    <c:strCache>
                      <c:ptCount val="1"/>
                      <c:pt idx="0">
                        <c:v>Przepływy pieniężne netto z działalności inwestycyjnej</c:v>
                      </c:pt>
                    </c:strCache>
                  </c:strRef>
                </c:tx>
                <c:spPr>
                  <a:ln w="3492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dane!$B$10:$G$10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-1455011.0573169966</c:v>
                      </c:pt>
                      <c:pt idx="1">
                        <c:v>-4210734.7727409992</c:v>
                      </c:pt>
                      <c:pt idx="2">
                        <c:v>-7445359.0325295031</c:v>
                      </c:pt>
                      <c:pt idx="3">
                        <c:v>-11891329.727430601</c:v>
                      </c:pt>
                      <c:pt idx="4">
                        <c:v>-21102319.906524483</c:v>
                      </c:pt>
                      <c:pt idx="5">
                        <c:v>-45251719.606134169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D55-41E7-8FD1-25367870028B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dane!$A$11</c15:sqref>
                        </c15:formulaRef>
                      </c:ext>
                    </c:extLst>
                    <c:strCache>
                      <c:ptCount val="1"/>
                      <c:pt idx="0">
                        <c:v>Przepływy pieniężne netto z działalności finansowej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dane!$B$11:$G$11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-42648021.755242839</c:v>
                      </c:pt>
                      <c:pt idx="1">
                        <c:v>-10018108.656703126</c:v>
                      </c:pt>
                      <c:pt idx="2">
                        <c:v>-24041564.120000001</c:v>
                      </c:pt>
                      <c:pt idx="3">
                        <c:v>-15519299.943851685</c:v>
                      </c:pt>
                      <c:pt idx="4">
                        <c:v>-45447948.530852981</c:v>
                      </c:pt>
                      <c:pt idx="5">
                        <c:v>16707.201817367226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D55-41E7-8FD1-25367870028B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dane!$A$12</c15:sqref>
                        </c15:formulaRef>
                      </c:ext>
                    </c:extLst>
                    <c:strCache>
                      <c:ptCount val="1"/>
                      <c:pt idx="0">
                        <c:v>Przepływy pieniężne netto – razem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dane!$B$12:$G$12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-25227560.069316521</c:v>
                      </c:pt>
                      <c:pt idx="1">
                        <c:v>4168281.0663566533</c:v>
                      </c:pt>
                      <c:pt idx="2">
                        <c:v>-2327914.4222247787</c:v>
                      </c:pt>
                      <c:pt idx="3">
                        <c:v>4310569.6616138723</c:v>
                      </c:pt>
                      <c:pt idx="4">
                        <c:v>-419632.61788669974</c:v>
                      </c:pt>
                      <c:pt idx="5">
                        <c:v>-2049038.2795726545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D55-41E7-8FD1-25367870028B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dane!$A$13</c15:sqref>
                        </c15:formulaRef>
                      </c:ext>
                    </c:extLst>
                    <c:strCache>
                      <c:ptCount val="1"/>
                      <c:pt idx="0">
                        <c:v>Aktywa / Pasywa razem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dane!$B$13:$G$13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184124745.54162374</c:v>
                      </c:pt>
                      <c:pt idx="1">
                        <c:v>186600969.80607766</c:v>
                      </c:pt>
                      <c:pt idx="2">
                        <c:v>193556103.27620044</c:v>
                      </c:pt>
                      <c:pt idx="3">
                        <c:v>209797307.37281168</c:v>
                      </c:pt>
                      <c:pt idx="4">
                        <c:v>248328560.35379779</c:v>
                      </c:pt>
                      <c:pt idx="5">
                        <c:v>353937354.03894401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4D55-41E7-8FD1-25367870028B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dane!$A$14</c15:sqref>
                        </c15:formulaRef>
                      </c:ext>
                    </c:extLst>
                    <c:strCache>
                      <c:ptCount val="1"/>
                      <c:pt idx="0">
                        <c:v>Aktywa trwałe</c:v>
                      </c:pt>
                    </c:strCache>
                  </c:strRef>
                </c:tx>
                <c:spPr>
                  <a:ln w="3492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dane!$B$14:$G$14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95397167.110117644</c:v>
                      </c:pt>
                      <c:pt idx="1">
                        <c:v>90041459.907227382</c:v>
                      </c:pt>
                      <c:pt idx="2">
                        <c:v>91549687.155866265</c:v>
                      </c:pt>
                      <c:pt idx="3">
                        <c:v>106564180.28963801</c:v>
                      </c:pt>
                      <c:pt idx="4">
                        <c:v>116210156.47701739</c:v>
                      </c:pt>
                      <c:pt idx="5">
                        <c:v>147603401.8260411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4D55-41E7-8FD1-25367870028B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dane!$A$15</c15:sqref>
                        </c15:formulaRef>
                      </c:ext>
                    </c:extLst>
                    <c:strCache>
                      <c:ptCount val="1"/>
                      <c:pt idx="0">
                        <c:v>Aktywa obrotowe</c:v>
                      </c:pt>
                    </c:strCache>
                  </c:strRef>
                </c:tx>
                <c:spPr>
                  <a:ln w="3492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dane!$B$15:$G$15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88727578.431506097</c:v>
                      </c:pt>
                      <c:pt idx="1">
                        <c:v>96559509.898850262</c:v>
                      </c:pt>
                      <c:pt idx="2">
                        <c:v>102006416.12033418</c:v>
                      </c:pt>
                      <c:pt idx="3">
                        <c:v>103233127.08317366</c:v>
                      </c:pt>
                      <c:pt idx="4">
                        <c:v>132118403.87678042</c:v>
                      </c:pt>
                      <c:pt idx="5">
                        <c:v>206333952.2129029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4D55-41E7-8FD1-25367870028B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dane!$A$16</c15:sqref>
                        </c15:formulaRef>
                      </c:ext>
                    </c:extLst>
                    <c:strCache>
                      <c:ptCount val="1"/>
                      <c:pt idx="0">
                        <c:v>Kapitał własny przypadający akcjonariuszom emitenta</c:v>
                      </c:pt>
                    </c:strCache>
                  </c:strRef>
                </c:tx>
                <c:spPr>
                  <a:ln w="3492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dane!$B$16:$G$16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124302695.10526605</c:v>
                      </c:pt>
                      <c:pt idx="1">
                        <c:v>128514055.51371755</c:v>
                      </c:pt>
                      <c:pt idx="2">
                        <c:v>129211637.20488007</c:v>
                      </c:pt>
                      <c:pt idx="3">
                        <c:v>147473782.95788616</c:v>
                      </c:pt>
                      <c:pt idx="4">
                        <c:v>188675268.75250983</c:v>
                      </c:pt>
                      <c:pt idx="5">
                        <c:v>235167584.34899005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4D55-41E7-8FD1-25367870028B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dane!$A$17</c15:sqref>
                        </c15:formulaRef>
                      </c:ext>
                    </c:extLst>
                    <c:strCache>
                      <c:ptCount val="1"/>
                      <c:pt idx="0">
                        <c:v>Zobowiązania i rezerwy na zobowiązania</c:v>
                      </c:pt>
                    </c:strCache>
                  </c:strRef>
                </c:tx>
                <c:spPr>
                  <a:ln w="3492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dane!$B$17:$G$17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59822050.431052528</c:v>
                      </c:pt>
                      <c:pt idx="1">
                        <c:v>58086914.295868844</c:v>
                      </c:pt>
                      <c:pt idx="2">
                        <c:v>64344466.07388743</c:v>
                      </c:pt>
                      <c:pt idx="3">
                        <c:v>62323524.436667055</c:v>
                      </c:pt>
                      <c:pt idx="4">
                        <c:v>61059198.840351552</c:v>
                      </c:pt>
                      <c:pt idx="5">
                        <c:v>119623105.42452955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4D55-41E7-8FD1-25367870028B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dane!$A$18</c15:sqref>
                        </c15:formulaRef>
                      </c:ext>
                    </c:extLst>
                    <c:strCache>
                      <c:ptCount val="1"/>
                      <c:pt idx="0">
                        <c:v>Zobowiązania długoterminowe</c:v>
                      </c:pt>
                    </c:strCache>
                  </c:strRef>
                </c:tx>
                <c:spPr>
                  <a:ln w="3492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dane!$B$18:$G$18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17276280.143720001</c:v>
                      </c:pt>
                      <c:pt idx="1">
                        <c:v>434606.58389718726</c:v>
                      </c:pt>
                      <c:pt idx="2">
                        <c:v>1125660.3469999998</c:v>
                      </c:pt>
                      <c:pt idx="3">
                        <c:v>5081486.9347513346</c:v>
                      </c:pt>
                      <c:pt idx="4">
                        <c:v>3429788.1900000004</c:v>
                      </c:pt>
                      <c:pt idx="5">
                        <c:v>13682991.236323627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4D55-41E7-8FD1-25367870028B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dane!$A$19</c15:sqref>
                        </c15:formulaRef>
                      </c:ext>
                    </c:extLst>
                    <c:strCache>
                      <c:ptCount val="1"/>
                      <c:pt idx="0">
                        <c:v>Zobowiązania krótkoterminowe</c:v>
                      </c:pt>
                    </c:strCache>
                  </c:strRef>
                </c:tx>
                <c:spPr>
                  <a:ln w="3492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dane!$B$19:$G$19</c15:sqref>
                        </c15:formulaRef>
                      </c:ext>
                    </c:extLst>
                    <c:numCache>
                      <c:formatCode>#\ ##0\ ;\(#\ ###\ \);\-</c:formatCode>
                      <c:ptCount val="6"/>
                      <c:pt idx="0">
                        <c:v>42545770.287332527</c:v>
                      </c:pt>
                      <c:pt idx="1">
                        <c:v>57652307.711971655</c:v>
                      </c:pt>
                      <c:pt idx="2">
                        <c:v>63218805.726887435</c:v>
                      </c:pt>
                      <c:pt idx="3">
                        <c:v>57242037.501915731</c:v>
                      </c:pt>
                      <c:pt idx="4">
                        <c:v>56223503.410351545</c:v>
                      </c:pt>
                      <c:pt idx="5">
                        <c:v>105086778.46820593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4D55-41E7-8FD1-25367870028B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dane!$A$20</c15:sqref>
                        </c15:formulaRef>
                      </c:ext>
                    </c:extLst>
                    <c:strCache>
                      <c:ptCount val="1"/>
                      <c:pt idx="0">
                        <c:v>Liczba akcji</c:v>
                      </c:pt>
                    </c:strCache>
                  </c:strRef>
                </c:tx>
                <c:spPr>
                  <a:ln w="3492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dane!$B$20:$G$20</c15:sqref>
                        </c15:formulaRef>
                      </c:ext>
                    </c:extLst>
                    <c:numCache>
                      <c:formatCode>#,##0</c:formatCode>
                      <c:ptCount val="6"/>
                      <c:pt idx="0">
                        <c:v>11303320</c:v>
                      </c:pt>
                      <c:pt idx="1">
                        <c:v>11303320</c:v>
                      </c:pt>
                      <c:pt idx="2">
                        <c:v>11303320</c:v>
                      </c:pt>
                      <c:pt idx="3">
                        <c:v>10547063</c:v>
                      </c:pt>
                      <c:pt idx="4">
                        <c:v>10547063</c:v>
                      </c:pt>
                      <c:pt idx="5">
                        <c:v>10547063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4D55-41E7-8FD1-25367870028B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dane!$A$21</c15:sqref>
                        </c15:formulaRef>
                      </c:ext>
                    </c:extLst>
                    <c:strCache>
                      <c:ptCount val="1"/>
                      <c:pt idx="0">
                        <c:v>Zysk (strata) na jedną akcję zwykłą (w zł / EUR )</c:v>
                      </c:pt>
                    </c:strCache>
                  </c:strRef>
                </c:tx>
                <c:spPr>
                  <a:ln w="3492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dane!$B$21:$G$21</c15:sqref>
                        </c15:formulaRef>
                      </c:ext>
                    </c:extLst>
                    <c:numCache>
                      <c:formatCode>#,##0.00</c:formatCode>
                      <c:ptCount val="6"/>
                      <c:pt idx="0">
                        <c:v>1.153237055986583</c:v>
                      </c:pt>
                      <c:pt idx="1">
                        <c:v>1.3302760190213525</c:v>
                      </c:pt>
                      <c:pt idx="2">
                        <c:v>1.7712332864120632</c:v>
                      </c:pt>
                      <c:pt idx="3">
                        <c:v>2.3969449834860188</c:v>
                      </c:pt>
                      <c:pt idx="4">
                        <c:v>5.3686058621086774</c:v>
                      </c:pt>
                      <c:pt idx="5">
                        <c:v>6.3227350225970582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4D55-41E7-8FD1-25367870028B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dane!$A$22</c15:sqref>
                        </c15:formulaRef>
                      </c:ext>
                    </c:extLst>
                    <c:strCache>
                      <c:ptCount val="1"/>
                      <c:pt idx="0">
                        <c:v>Wartość księgowa na jedną akcję (w zł /EUR )</c:v>
                      </c:pt>
                    </c:strCache>
                  </c:strRef>
                </c:tx>
                <c:spPr>
                  <a:ln w="3492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dane!$B$1:$J$1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dane!$B$22:$G$22</c15:sqref>
                        </c15:formulaRef>
                      </c:ext>
                    </c:extLst>
                    <c:numCache>
                      <c:formatCode>#,##0.00</c:formatCode>
                      <c:ptCount val="6"/>
                      <c:pt idx="0">
                        <c:v>10.997007525688563</c:v>
                      </c:pt>
                      <c:pt idx="1">
                        <c:v>11.369584822310395</c:v>
                      </c:pt>
                      <c:pt idx="2">
                        <c:v>11.431299583209187</c:v>
                      </c:pt>
                      <c:pt idx="3">
                        <c:v>13.982450181428343</c:v>
                      </c:pt>
                      <c:pt idx="4">
                        <c:v>17.888891794095649</c:v>
                      </c:pt>
                      <c:pt idx="5">
                        <c:v>22.296973512814901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4D55-41E7-8FD1-25367870028B}"/>
                  </c:ext>
                </c:extLst>
              </c15:ser>
            </c15:filteredLineSeries>
          </c:ext>
        </c:extLst>
      </c:lineChart>
      <c:catAx>
        <c:axId val="758861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58871967"/>
        <c:crosses val="autoZero"/>
        <c:auto val="1"/>
        <c:lblAlgn val="ctr"/>
        <c:lblOffset val="100"/>
        <c:noMultiLvlLbl val="0"/>
      </c:catAx>
      <c:valAx>
        <c:axId val="758871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58861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15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2F7BED1D-E675-4B3A-904E-D7D01BCF1D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609599</xdr:colOff>
      <xdr:row>0</xdr:row>
      <xdr:rowOff>0</xdr:rowOff>
    </xdr:from>
    <xdr:to>
      <xdr:col>17</xdr:col>
      <xdr:colOff>581024</xdr:colOff>
      <xdr:row>14</xdr:row>
      <xdr:rowOff>180975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8364A3ED-10B2-4A93-8A4E-AA0FAC335B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7</xdr:col>
      <xdr:colOff>304800</xdr:colOff>
      <xdr:row>32</xdr:row>
      <xdr:rowOff>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18E6840A-5114-4BCF-9C73-AAF980FA6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17</xdr:row>
      <xdr:rowOff>0</xdr:rowOff>
    </xdr:from>
    <xdr:to>
      <xdr:col>16</xdr:col>
      <xdr:colOff>304800</xdr:colOff>
      <xdr:row>32</xdr:row>
      <xdr:rowOff>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E6B7A2E7-D424-40D6-AA84-F15DE5759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556260</xdr:colOff>
      <xdr:row>33</xdr:row>
      <xdr:rowOff>68580</xdr:rowOff>
    </xdr:from>
    <xdr:to>
      <xdr:col>12</xdr:col>
      <xdr:colOff>251460</xdr:colOff>
      <xdr:row>48</xdr:row>
      <xdr:rowOff>68580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F2071D1-61D9-4A39-AF6F-CE4981F3D5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5AE77-B406-4FE1-BD02-31CAEC94295F}">
  <dimension ref="A1:J24"/>
  <sheetViews>
    <sheetView showGridLines="0" tabSelected="1" workbookViewId="0">
      <selection activeCell="K28" sqref="K28"/>
    </sheetView>
  </sheetViews>
  <sheetFormatPr defaultRowHeight="15"/>
  <cols>
    <col min="1" max="1" width="40" customWidth="1"/>
    <col min="2" max="6" width="16.7109375" customWidth="1"/>
    <col min="7" max="7" width="10.140625" customWidth="1"/>
  </cols>
  <sheetData>
    <row r="1" spans="1:10">
      <c r="A1" s="16" t="s">
        <v>0</v>
      </c>
      <c r="B1" s="17">
        <v>2016</v>
      </c>
      <c r="C1" s="17">
        <v>2017</v>
      </c>
      <c r="D1" s="17">
        <v>2018</v>
      </c>
      <c r="E1" s="17">
        <v>2019</v>
      </c>
      <c r="F1" s="17">
        <v>2020</v>
      </c>
      <c r="G1" s="17">
        <v>2021</v>
      </c>
      <c r="H1" s="18">
        <v>2022</v>
      </c>
      <c r="I1" s="18">
        <v>2023</v>
      </c>
      <c r="J1" s="18">
        <v>2024</v>
      </c>
    </row>
    <row r="2" spans="1:10" ht="22.5">
      <c r="A2" s="2" t="s">
        <v>1</v>
      </c>
      <c r="B2" s="1">
        <v>208537359.56019762</v>
      </c>
      <c r="C2" s="1">
        <v>234745155.49429777</v>
      </c>
      <c r="D2" s="1">
        <v>277569512.53463155</v>
      </c>
      <c r="E2" s="1">
        <v>306289511.62579781</v>
      </c>
      <c r="F2" s="1">
        <v>370808993.41498429</v>
      </c>
      <c r="G2" s="1">
        <v>480584759.88557166</v>
      </c>
      <c r="H2" s="19">
        <v>545715561.08158779</v>
      </c>
      <c r="I2" s="19">
        <v>570935778.27676225</v>
      </c>
      <c r="J2" s="19">
        <v>588007547.54019308</v>
      </c>
    </row>
    <row r="3" spans="1:10">
      <c r="A3" s="2" t="s">
        <v>2</v>
      </c>
      <c r="B3" s="1">
        <v>71316067.041653544</v>
      </c>
      <c r="C3" s="1">
        <v>75353532.662612855</v>
      </c>
      <c r="D3" s="1">
        <v>91157876.276659608</v>
      </c>
      <c r="E3" s="1">
        <v>106009441.18450814</v>
      </c>
      <c r="F3" s="1">
        <v>152336999.57188657</v>
      </c>
      <c r="G3" s="1">
        <v>184388988.75522453</v>
      </c>
      <c r="H3" s="1">
        <v>177736426.19576502</v>
      </c>
      <c r="I3" s="1">
        <v>209602815.20006621</v>
      </c>
      <c r="J3" s="1">
        <v>248927618.87252134</v>
      </c>
    </row>
    <row r="4" spans="1:10">
      <c r="A4" s="3" t="s">
        <v>3</v>
      </c>
      <c r="B4" s="1">
        <v>16636836.022300951</v>
      </c>
      <c r="C4" s="1">
        <v>15217907.027664863</v>
      </c>
      <c r="D4" s="1">
        <v>23750702.039023746</v>
      </c>
      <c r="E4" s="1">
        <v>32953062.648853771</v>
      </c>
      <c r="F4" s="1">
        <v>71695542.95440051</v>
      </c>
      <c r="G4" s="1">
        <v>79649282.921876878</v>
      </c>
      <c r="H4" s="1">
        <v>50943302.009192109</v>
      </c>
      <c r="I4" s="1">
        <v>84233656.464999557</v>
      </c>
      <c r="J4" s="1">
        <v>109490694.34132549</v>
      </c>
    </row>
    <row r="5" spans="1:10">
      <c r="A5" s="3" t="s">
        <v>4</v>
      </c>
      <c r="B5" s="1">
        <v>16641797.628384665</v>
      </c>
      <c r="C5" s="1">
        <v>14918056.88452334</v>
      </c>
      <c r="D5" s="1">
        <v>20013981.653562754</v>
      </c>
      <c r="E5" s="1">
        <v>31987039.910671256</v>
      </c>
      <c r="F5" s="1">
        <v>69363281.776431605</v>
      </c>
      <c r="G5" s="1">
        <v>83696050.52974771</v>
      </c>
      <c r="H5" s="1">
        <v>54997484.53936369</v>
      </c>
      <c r="I5" s="1">
        <v>84099901.802742213</v>
      </c>
      <c r="J5" s="1">
        <v>104026021.65916716</v>
      </c>
    </row>
    <row r="6" spans="1:10">
      <c r="A6" s="3" t="s">
        <v>5</v>
      </c>
      <c r="B6" s="1">
        <v>24368290.024099994</v>
      </c>
      <c r="C6" s="1">
        <v>21521382.117566425</v>
      </c>
      <c r="D6" s="1">
        <v>26904109.567899812</v>
      </c>
      <c r="E6" s="1">
        <v>44209713.931681335</v>
      </c>
      <c r="F6" s="1">
        <v>80362800.971970722</v>
      </c>
      <c r="G6" s="1">
        <v>97115637.123503134</v>
      </c>
      <c r="H6" s="1">
        <v>68370281.826144591</v>
      </c>
      <c r="I6" s="1">
        <v>103150306.75274222</v>
      </c>
      <c r="J6" s="1">
        <v>127810132.11804116</v>
      </c>
    </row>
    <row r="7" spans="1:10">
      <c r="A7" s="3" t="s">
        <v>6</v>
      </c>
      <c r="B7" s="1">
        <v>15612460.064389998</v>
      </c>
      <c r="C7" s="1">
        <v>15197923.2934104</v>
      </c>
      <c r="D7" s="1">
        <v>21329650.211914491</v>
      </c>
      <c r="E7" s="1">
        <v>30970560.429922827</v>
      </c>
      <c r="F7" s="1">
        <v>69686471.52217187</v>
      </c>
      <c r="G7" s="1">
        <v>81804275.794552714</v>
      </c>
      <c r="H7" s="1">
        <v>48840846.272283144</v>
      </c>
      <c r="I7" s="1">
        <v>86053163.190322548</v>
      </c>
      <c r="J7" s="1">
        <v>102253758.02913058</v>
      </c>
    </row>
    <row r="8" spans="1:10">
      <c r="A8" s="4" t="s">
        <v>7</v>
      </c>
      <c r="B8" s="5">
        <v>13035407.479674263</v>
      </c>
      <c r="C8" s="5">
        <v>15036535.531324435</v>
      </c>
      <c r="D8" s="5">
        <v>20020816.630967204</v>
      </c>
      <c r="E8" s="5">
        <v>25280729.748360999</v>
      </c>
      <c r="F8" s="5">
        <v>56623024.249829531</v>
      </c>
      <c r="G8" s="5">
        <v>66686284.6156376</v>
      </c>
      <c r="H8" s="5">
        <v>40550701.313101634</v>
      </c>
      <c r="I8" s="5">
        <v>66941611.718487211</v>
      </c>
      <c r="J8" s="5">
        <v>81018402.181828737</v>
      </c>
    </row>
    <row r="9" spans="1:10">
      <c r="A9" s="3" t="s">
        <v>8</v>
      </c>
      <c r="B9" s="1">
        <v>19078766.343243316</v>
      </c>
      <c r="C9" s="1">
        <v>18397124.495800778</v>
      </c>
      <c r="D9" s="1">
        <v>29159008.730304725</v>
      </c>
      <c r="E9" s="1">
        <v>31721199.332896158</v>
      </c>
      <c r="F9" s="1">
        <v>66130635.819490761</v>
      </c>
      <c r="G9" s="1">
        <v>43185974.124744147</v>
      </c>
      <c r="H9" s="1">
        <v>41525779.197414413</v>
      </c>
      <c r="I9" s="1">
        <v>113010710.05001096</v>
      </c>
      <c r="J9" s="1">
        <v>76476000</v>
      </c>
    </row>
    <row r="10" spans="1:10">
      <c r="A10" s="3" t="s">
        <v>9</v>
      </c>
      <c r="B10" s="1">
        <v>-1455011.0573169966</v>
      </c>
      <c r="C10" s="1">
        <v>-4210734.7727409992</v>
      </c>
      <c r="D10" s="1">
        <v>-7445359.0325295031</v>
      </c>
      <c r="E10" s="1">
        <v>-11891329.727430601</v>
      </c>
      <c r="F10" s="1">
        <v>-21102319.906524483</v>
      </c>
      <c r="G10" s="1">
        <v>-45251719.606134169</v>
      </c>
      <c r="H10" s="1">
        <v>-94740277.888162687</v>
      </c>
      <c r="I10" s="1">
        <v>-43699671.299239993</v>
      </c>
      <c r="J10" s="1">
        <v>-23822764.590000004</v>
      </c>
    </row>
    <row r="11" spans="1:10">
      <c r="A11" s="3" t="s">
        <v>10</v>
      </c>
      <c r="B11" s="1">
        <v>-42648021.755242839</v>
      </c>
      <c r="C11" s="1">
        <v>-10018108.656703126</v>
      </c>
      <c r="D11" s="1">
        <v>-24041564.120000001</v>
      </c>
      <c r="E11" s="1">
        <v>-15519299.943851685</v>
      </c>
      <c r="F11" s="1">
        <v>-45447948.530852981</v>
      </c>
      <c r="G11" s="1">
        <v>16707.201817367226</v>
      </c>
      <c r="H11" s="1">
        <v>75280859.870350569</v>
      </c>
      <c r="I11" s="1">
        <v>-64520169.897559993</v>
      </c>
      <c r="J11" s="1">
        <v>-50510206.908390678</v>
      </c>
    </row>
    <row r="12" spans="1:10">
      <c r="A12" s="6" t="s">
        <v>11</v>
      </c>
      <c r="B12" s="5">
        <v>-25227560.069316521</v>
      </c>
      <c r="C12" s="5">
        <v>4168281.0663566533</v>
      </c>
      <c r="D12" s="5">
        <v>-2327914.4222247787</v>
      </c>
      <c r="E12" s="5">
        <v>4310569.6616138723</v>
      </c>
      <c r="F12" s="5">
        <v>-419632.61788669974</v>
      </c>
      <c r="G12" s="5">
        <v>-2049038.2795726545</v>
      </c>
      <c r="H12" s="5">
        <v>22066361.179602295</v>
      </c>
      <c r="I12" s="5">
        <v>4790868.8532109782</v>
      </c>
      <c r="J12" s="5">
        <v>2141648.3459985778</v>
      </c>
    </row>
    <row r="13" spans="1:10">
      <c r="A13" s="7" t="s">
        <v>12</v>
      </c>
      <c r="B13" s="1">
        <v>184124745.54162374</v>
      </c>
      <c r="C13" s="1">
        <v>186600969.80607766</v>
      </c>
      <c r="D13" s="1">
        <v>193556103.27620044</v>
      </c>
      <c r="E13" s="1">
        <v>209797307.37281168</v>
      </c>
      <c r="F13" s="1">
        <v>248328560.35379779</v>
      </c>
      <c r="G13" s="1">
        <v>353937354.03894401</v>
      </c>
      <c r="H13" s="1">
        <v>472104931.23754776</v>
      </c>
      <c r="I13" s="1">
        <v>467520315.83596718</v>
      </c>
      <c r="J13" s="1">
        <v>496706915.74698418</v>
      </c>
    </row>
    <row r="14" spans="1:10">
      <c r="A14" s="3" t="s">
        <v>13</v>
      </c>
      <c r="B14" s="1">
        <v>95397167.110117644</v>
      </c>
      <c r="C14" s="1">
        <v>90041459.907227382</v>
      </c>
      <c r="D14" s="1">
        <v>91549687.155866265</v>
      </c>
      <c r="E14" s="1">
        <v>106564180.28963801</v>
      </c>
      <c r="F14" s="1">
        <v>116210156.47701739</v>
      </c>
      <c r="G14" s="1">
        <v>147603401.8260411</v>
      </c>
      <c r="H14" s="1">
        <v>237197727.39541078</v>
      </c>
      <c r="I14" s="1">
        <v>259404213.13429219</v>
      </c>
      <c r="J14" s="1">
        <v>264390895.05980217</v>
      </c>
    </row>
    <row r="15" spans="1:10">
      <c r="A15" s="3" t="s">
        <v>14</v>
      </c>
      <c r="B15" s="1">
        <v>88727578.431506097</v>
      </c>
      <c r="C15" s="1">
        <v>96559509.898850262</v>
      </c>
      <c r="D15" s="1">
        <v>102006416.12033418</v>
      </c>
      <c r="E15" s="1">
        <v>103233127.08317366</v>
      </c>
      <c r="F15" s="1">
        <v>132118403.87678042</v>
      </c>
      <c r="G15" s="1">
        <v>206333952.2129029</v>
      </c>
      <c r="H15" s="1">
        <v>234907203.84213701</v>
      </c>
      <c r="I15" s="1">
        <v>208116102.70167503</v>
      </c>
      <c r="J15" s="1">
        <v>232316020.68718201</v>
      </c>
    </row>
    <row r="16" spans="1:10">
      <c r="A16" s="3" t="s">
        <v>15</v>
      </c>
      <c r="B16" s="1">
        <v>124302695.10526605</v>
      </c>
      <c r="C16" s="1">
        <v>128514055.51371755</v>
      </c>
      <c r="D16" s="1">
        <v>129211637.20488007</v>
      </c>
      <c r="E16" s="1">
        <v>147473782.95788616</v>
      </c>
      <c r="F16" s="1">
        <v>188675268.75250983</v>
      </c>
      <c r="G16" s="1">
        <v>235167584.34899005</v>
      </c>
      <c r="H16" s="1">
        <v>262211579.97943267</v>
      </c>
      <c r="I16" s="1">
        <v>301548473.23679447</v>
      </c>
      <c r="J16" s="1">
        <v>352493622.69459909</v>
      </c>
    </row>
    <row r="17" spans="1:10">
      <c r="A17" s="2" t="s">
        <v>16</v>
      </c>
      <c r="B17" s="1">
        <v>59822050.431052528</v>
      </c>
      <c r="C17" s="1">
        <v>58086914.295868844</v>
      </c>
      <c r="D17" s="1">
        <v>64344466.07388743</v>
      </c>
      <c r="E17" s="1">
        <v>62323524.436667055</v>
      </c>
      <c r="F17" s="1">
        <v>61059198.840351552</v>
      </c>
      <c r="G17" s="1">
        <v>119623105.42452955</v>
      </c>
      <c r="H17" s="1">
        <v>209893351.25166804</v>
      </c>
      <c r="I17" s="1">
        <v>165971842.59553003</v>
      </c>
      <c r="J17" s="1">
        <v>144213293.03019655</v>
      </c>
    </row>
    <row r="18" spans="1:10">
      <c r="A18" s="3" t="s">
        <v>17</v>
      </c>
      <c r="B18" s="1">
        <v>17276280.143720001</v>
      </c>
      <c r="C18" s="1">
        <v>434606.58389718726</v>
      </c>
      <c r="D18" s="1">
        <v>1125660.3469999998</v>
      </c>
      <c r="E18" s="1">
        <v>5081486.9347513346</v>
      </c>
      <c r="F18" s="1">
        <v>3429788.1900000004</v>
      </c>
      <c r="G18" s="1">
        <v>13682991.236323627</v>
      </c>
      <c r="H18" s="1">
        <v>58761407.571345463</v>
      </c>
      <c r="I18" s="1">
        <v>80085494.683600008</v>
      </c>
      <c r="J18" s="1">
        <v>67911845.873600006</v>
      </c>
    </row>
    <row r="19" spans="1:10">
      <c r="A19" s="6" t="s">
        <v>18</v>
      </c>
      <c r="B19" s="5">
        <v>42545770.287332527</v>
      </c>
      <c r="C19" s="5">
        <v>57652307.711971655</v>
      </c>
      <c r="D19" s="5">
        <v>63218805.726887435</v>
      </c>
      <c r="E19" s="5">
        <v>57242037.501915731</v>
      </c>
      <c r="F19" s="5">
        <v>56223503.410351545</v>
      </c>
      <c r="G19" s="5">
        <v>105086778.46820593</v>
      </c>
      <c r="H19" s="5">
        <v>151131943.68032256</v>
      </c>
      <c r="I19" s="5">
        <v>85886347.91193001</v>
      </c>
      <c r="J19" s="5">
        <v>76301447.156596541</v>
      </c>
    </row>
    <row r="20" spans="1:10">
      <c r="A20" s="2" t="s">
        <v>19</v>
      </c>
      <c r="B20" s="8">
        <v>11303320</v>
      </c>
      <c r="C20" s="8">
        <v>11303320</v>
      </c>
      <c r="D20" s="8">
        <v>11303320</v>
      </c>
      <c r="E20" s="8">
        <v>10547063</v>
      </c>
      <c r="F20" s="8">
        <v>10547063</v>
      </c>
      <c r="G20" s="8">
        <v>10547063</v>
      </c>
      <c r="H20" s="8">
        <v>10547063</v>
      </c>
      <c r="I20" s="8">
        <v>10547063</v>
      </c>
      <c r="J20" s="8">
        <v>10547063</v>
      </c>
    </row>
    <row r="21" spans="1:10">
      <c r="A21" s="3" t="s">
        <v>20</v>
      </c>
      <c r="B21" s="9">
        <v>1.153237055986583</v>
      </c>
      <c r="C21" s="9">
        <v>1.3302760190213525</v>
      </c>
      <c r="D21" s="9">
        <v>1.7712332864120632</v>
      </c>
      <c r="E21" s="9">
        <v>2.3969449834860188</v>
      </c>
      <c r="F21" s="9">
        <v>5.3686058621086774</v>
      </c>
      <c r="G21" s="9">
        <v>6.3227350225970582</v>
      </c>
      <c r="H21" s="9">
        <v>3.84473870243324</v>
      </c>
      <c r="I21" s="9">
        <v>6.3469433830524391</v>
      </c>
      <c r="J21" s="9">
        <v>7.6816078733794173</v>
      </c>
    </row>
    <row r="22" spans="1:10">
      <c r="A22" s="6" t="s">
        <v>21</v>
      </c>
      <c r="B22" s="10">
        <v>10.997007525688563</v>
      </c>
      <c r="C22" s="10">
        <v>11.369584822310395</v>
      </c>
      <c r="D22" s="10">
        <v>11.431299583209187</v>
      </c>
      <c r="E22" s="10">
        <v>13.982450181428343</v>
      </c>
      <c r="F22" s="10">
        <v>17.888891794095649</v>
      </c>
      <c r="G22" s="10">
        <v>22.296973512814901</v>
      </c>
      <c r="H22" s="10">
        <v>24.861099244351976</v>
      </c>
      <c r="I22" s="10">
        <v>28.590753012169785</v>
      </c>
      <c r="J22" s="10">
        <v>33.380000000000003</v>
      </c>
    </row>
    <row r="23" spans="1:10">
      <c r="A23" s="11" t="s">
        <v>22</v>
      </c>
      <c r="B23" s="12">
        <f>B20*2.5</f>
        <v>28258300</v>
      </c>
      <c r="C23" s="12">
        <f>C20*0.85</f>
        <v>9607822</v>
      </c>
      <c r="D23" s="12">
        <f>D20*0.9</f>
        <v>10172988</v>
      </c>
      <c r="E23" s="12">
        <f>E20*1</f>
        <v>10547063</v>
      </c>
      <c r="F23" s="12">
        <f>F20*1.5</f>
        <v>15820594.5</v>
      </c>
      <c r="G23" s="12">
        <f>G20*2</f>
        <v>21094126</v>
      </c>
      <c r="H23" s="12">
        <f>H20*2</f>
        <v>21094126</v>
      </c>
      <c r="I23" s="12">
        <f>I20*2</f>
        <v>21094126</v>
      </c>
      <c r="J23" s="12">
        <v>31641189</v>
      </c>
    </row>
    <row r="24" spans="1:10" s="13" customFormat="1">
      <c r="A24" s="14" t="s">
        <v>23</v>
      </c>
      <c r="B24" s="15">
        <f t="shared" ref="B24:F24" si="0">B8/B2</f>
        <v>6.2508739475582484E-2</v>
      </c>
      <c r="C24" s="15">
        <f t="shared" si="0"/>
        <v>6.4054721383546037E-2</v>
      </c>
      <c r="D24" s="15">
        <f t="shared" si="0"/>
        <v>7.2129018955096033E-2</v>
      </c>
      <c r="E24" s="15">
        <f t="shared" si="0"/>
        <v>8.25386726896713E-2</v>
      </c>
      <c r="F24" s="15">
        <f t="shared" si="0"/>
        <v>0.15270132401147263</v>
      </c>
      <c r="G24" s="15">
        <f>G8/G2</f>
        <v>0.13876071440866281</v>
      </c>
      <c r="H24" s="15">
        <f>H8/H2</f>
        <v>7.4307394190357451E-2</v>
      </c>
      <c r="I24" s="15">
        <f>I8/I2</f>
        <v>0.11724893458338695</v>
      </c>
      <c r="J24" s="15">
        <f>J8/J2</f>
        <v>0.13778462967142568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842E5-7621-4E77-AE5D-9D16C979514D}">
  <dimension ref="A1"/>
  <sheetViews>
    <sheetView showGridLines="0" workbookViewId="0">
      <selection activeCell="V11" sqref="V1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</vt:lpstr>
      <vt:lpstr>wykresy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Deiksler Michał</dc:creator>
  <cp:lastModifiedBy>Stępniewska Natalia</cp:lastModifiedBy>
  <dcterms:created xsi:type="dcterms:W3CDTF">2021-12-22T12:44:27Z</dcterms:created>
  <dcterms:modified xsi:type="dcterms:W3CDTF">2025-08-25T09:31:27Z</dcterms:modified>
</cp:coreProperties>
</file>